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860"/>
  </bookViews>
  <sheets>
    <sheet name="Лист1" sheetId="1" r:id="rId1"/>
  </sheets>
  <definedNames>
    <definedName name="_xlnm.Print_Area" localSheetId="0">Лист1!$A$1:$V$47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T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4" i="1"/>
  <c r="V23" i="1"/>
  <c r="V22" i="1"/>
  <c r="V20" i="1"/>
  <c r="V19" i="1"/>
  <c r="P23" i="1"/>
  <c r="P22" i="1"/>
  <c r="P21" i="1"/>
  <c r="P20" i="1"/>
  <c r="P19" i="1"/>
  <c r="V25" i="1"/>
  <c r="P30" i="1"/>
  <c r="P29" i="1"/>
  <c r="P34" i="1"/>
  <c r="P35" i="1"/>
  <c r="T40" i="1"/>
  <c r="U43" i="1"/>
  <c r="S43" i="1"/>
  <c r="R43" i="1"/>
  <c r="Q43" i="1"/>
  <c r="L21" i="1"/>
  <c r="L43" i="1" s="1"/>
  <c r="L19" i="1"/>
  <c r="F40" i="1"/>
  <c r="J40" i="1" s="1"/>
  <c r="F38" i="1"/>
  <c r="J38" i="1" s="1"/>
  <c r="F37" i="1"/>
  <c r="J37" i="1" s="1"/>
  <c r="F36" i="1"/>
  <c r="H43" i="1"/>
  <c r="G43" i="1"/>
  <c r="E43" i="1"/>
  <c r="D43" i="1"/>
  <c r="J3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W43" i="1"/>
  <c r="O43" i="1"/>
  <c r="N43" i="1"/>
  <c r="M43" i="1"/>
  <c r="K43" i="1"/>
  <c r="I43" i="1"/>
  <c r="C43" i="1"/>
  <c r="V21" i="1" l="1"/>
  <c r="V43" i="1"/>
  <c r="P43" i="1"/>
  <c r="F43" i="1"/>
  <c r="J36" i="1"/>
  <c r="J43" i="1" s="1"/>
</calcChain>
</file>

<file path=xl/sharedStrings.xml><?xml version="1.0" encoding="utf-8"?>
<sst xmlns="http://schemas.openxmlformats.org/spreadsheetml/2006/main" count="78" uniqueCount="70">
  <si>
    <t>Міжбюджетні трансферти на 2020 рік</t>
  </si>
  <si>
    <t>(код бюджету)</t>
  </si>
  <si>
    <t>(грн)</t>
  </si>
  <si>
    <t>Код бюджету</t>
  </si>
  <si>
    <t>Найменування бюджету - одержувача/надавача міжбюджетного трансфертів</t>
  </si>
  <si>
    <t>Трансферти з інших місцевих бюджетів</t>
  </si>
  <si>
    <t>Трансферти іншим  бюджетам</t>
  </si>
  <si>
    <t>субвенції</t>
  </si>
  <si>
    <t>усього</t>
  </si>
  <si>
    <t>дотація на:</t>
  </si>
  <si>
    <t>загального фонду на:</t>
  </si>
  <si>
    <t>найменування трансферту</t>
  </si>
  <si>
    <t>на утримання об'єктів спільного користування чи ліквідацію негативних наслідків діяльності об'єктів спільного користування</t>
  </si>
  <si>
    <t xml:space="preserve">інші субвенції з місцевого бюджету </t>
  </si>
  <si>
    <t>з них:</t>
  </si>
  <si>
    <t>реверсна дотація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</si>
  <si>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</si>
  <si>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</si>
  <si>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</t>
  </si>
  <si>
    <t>на співфінансування заходів Програми «Питна вода Київщини на 2017 – 2020 роки»</t>
  </si>
  <si>
    <t>на підтримку осіб з особливими освітніми потребами у закладах дошкільної освіти</t>
  </si>
  <si>
    <r>
      <t>видатки споживання</t>
    </r>
    <r>
      <rPr>
        <vertAlign val="superscript"/>
        <sz val="10"/>
        <rFont val="Times New Roman Cyr"/>
        <family val="1"/>
        <charset val="204"/>
      </rPr>
      <t xml:space="preserve"> </t>
    </r>
  </si>
  <si>
    <t>видатки розвитку</t>
  </si>
  <si>
    <t>код Класицікації доходів бюджету</t>
  </si>
  <si>
    <t>код Типової програмної класифікації видатків та кредитування місцевого бюджету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</si>
  <si>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</si>
  <si>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</si>
  <si>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</si>
  <si>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</si>
  <si>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</si>
  <si>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</si>
  <si>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</si>
  <si>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</si>
  <si>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</si>
  <si>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</si>
  <si>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</si>
  <si>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</si>
  <si>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</si>
  <si>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</si>
  <si>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</si>
  <si>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</si>
  <si>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</si>
  <si>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</si>
  <si>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</si>
  <si>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</si>
  <si>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</si>
  <si>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</si>
  <si>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Державний бюджет</t>
  </si>
  <si>
    <t>УСЬОГО</t>
  </si>
  <si>
    <t>на здійснення переданих видатків у сфері охорони здоровя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</si>
  <si>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
</t>
  </si>
  <si>
    <t>загальний фонд</t>
  </si>
  <si>
    <t>інші субвенції з місцевого бюджету</t>
  </si>
  <si>
    <t>інші субвенції з місцевого бюджету (дошкільні навчальні заклади )</t>
  </si>
  <si>
    <t>інші субвенції з місцевого бюджету (заклади культури)</t>
  </si>
  <si>
    <t>з них :</t>
  </si>
  <si>
    <t xml:space="preserve">Субвенція з місцевого бюджету державному бюджету на виконання програм соціально-економічного розвитку регіонів
</t>
  </si>
  <si>
    <t>спеціальний фонд</t>
  </si>
  <si>
    <t xml:space="preserve">Субвенціяна утримання об'єктів спільного користування чи ліквідацію негативних наслідків діяльності об'єктів спільного користування </t>
  </si>
  <si>
    <t>Нерозподілені кошти</t>
  </si>
  <si>
    <t>1036502000</t>
  </si>
  <si>
    <t>10100000000</t>
  </si>
  <si>
    <t>10504000000</t>
  </si>
  <si>
    <t>10501000000</t>
  </si>
  <si>
    <t>10306200000</t>
  </si>
  <si>
    <t>Голова ради</t>
  </si>
  <si>
    <t>С.М. Гришко</t>
  </si>
  <si>
    <t>Додаток 5</t>
  </si>
  <si>
    <t>до рішення сесії Броварської районної ради</t>
  </si>
  <si>
    <t>від 19 грудня 2019 року № 879-66 позач.-VІІ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</si>
</sst>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 Cyr"/>
      <charset val="204"/>
    </font>
    <font>
      <b/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2" fillId="0" borderId="0"/>
  </cellStyleXfs>
  <cellXfs count="99">
    <xf numFmtId="0" fontId="0" fillId="0" borderId="0" xfId="0"/>
    <xf numFmtId="0" fontId="2" fillId="2" borderId="0" xfId="0" applyFont="1" applyFill="1"/>
    <xf numFmtId="0" fontId="4" fillId="2" borderId="0" xfId="1" applyFont="1" applyFill="1" applyBorder="1" applyAlignment="1"/>
    <xf numFmtId="0" fontId="4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horizontal="right"/>
    </xf>
    <xf numFmtId="0" fontId="4" fillId="2" borderId="0" xfId="0" applyFont="1" applyFill="1" applyAlignment="1">
      <alignment vertical="center" wrapText="1"/>
    </xf>
    <xf numFmtId="0" fontId="7" fillId="2" borderId="1" xfId="2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8" fillId="2" borderId="0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left" vertical="center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4" fontId="15" fillId="0" borderId="10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0" fontId="16" fillId="0" borderId="0" xfId="0" applyFont="1"/>
    <xf numFmtId="49" fontId="8" fillId="2" borderId="7" xfId="3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" fontId="7" fillId="2" borderId="2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 applyProtection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4" fontId="7" fillId="2" borderId="22" xfId="0" applyNumberFormat="1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9" fillId="2" borderId="0" xfId="1" applyFont="1" applyFill="1" applyBorder="1" applyAlignment="1"/>
    <xf numFmtId="0" fontId="1" fillId="0" borderId="0" xfId="0" applyFont="1"/>
    <xf numFmtId="0" fontId="20" fillId="2" borderId="0" xfId="1" applyFont="1" applyFill="1" applyBorder="1" applyAlignment="1"/>
    <xf numFmtId="0" fontId="20" fillId="2" borderId="0" xfId="1" applyFont="1" applyFill="1" applyAlignment="1">
      <alignment vertical="center" wrapText="1"/>
    </xf>
  </cellXfs>
  <cellStyles count="4">
    <cellStyle name="Звичайний 6" xfId="3"/>
    <cellStyle name="Обычный" xfId="0" builtinId="0"/>
    <cellStyle name="Обычный_Лист1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view="pageBreakPreview" topLeftCell="C1" zoomScale="60" workbookViewId="0">
      <selection activeCell="K12" sqref="K12:U12"/>
    </sheetView>
  </sheetViews>
  <sheetFormatPr defaultRowHeight="12.75" x14ac:dyDescent="0.2"/>
  <cols>
    <col min="1" max="1" width="14.7109375" customWidth="1"/>
    <col min="2" max="2" width="36" customWidth="1"/>
    <col min="3" max="8" width="15" customWidth="1"/>
    <col min="9" max="9" width="15.28515625" customWidth="1"/>
    <col min="10" max="10" width="15" customWidth="1"/>
    <col min="11" max="11" width="12.7109375" customWidth="1"/>
    <col min="12" max="12" width="11.28515625" bestFit="1" customWidth="1"/>
    <col min="13" max="13" width="10.28515625" customWidth="1"/>
    <col min="15" max="15" width="14.7109375" bestFit="1" customWidth="1"/>
    <col min="16" max="18" width="14.7109375" customWidth="1"/>
    <col min="19" max="19" width="11.7109375" hidden="1" customWidth="1"/>
    <col min="20" max="21" width="11.7109375" customWidth="1"/>
    <col min="22" max="22" width="14.7109375" bestFit="1" customWidth="1"/>
  </cols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38"/>
      <c r="K1" s="38"/>
      <c r="L1" s="1"/>
      <c r="M1" s="2"/>
      <c r="N1" s="2"/>
      <c r="O1" s="2"/>
      <c r="P1" s="2"/>
      <c r="Q1" s="95" t="s">
        <v>67</v>
      </c>
      <c r="R1" s="2"/>
      <c r="S1" s="2"/>
      <c r="T1" s="3"/>
      <c r="U1" s="4"/>
      <c r="V1" s="4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38"/>
      <c r="K2" s="38"/>
      <c r="L2" s="1"/>
      <c r="M2" s="2"/>
      <c r="N2" s="2"/>
      <c r="O2" s="2"/>
      <c r="P2" s="2"/>
      <c r="Q2" s="95" t="s">
        <v>68</v>
      </c>
      <c r="R2" s="2"/>
      <c r="S2" s="2"/>
      <c r="T2" s="3"/>
      <c r="U2" s="4"/>
      <c r="V2" s="4"/>
    </row>
    <row r="3" spans="1:22" ht="15.75" x14ac:dyDescent="0.25">
      <c r="A3" s="1"/>
      <c r="B3" s="1"/>
      <c r="C3" s="1"/>
      <c r="D3" s="1"/>
      <c r="E3" s="1"/>
      <c r="F3" s="1"/>
      <c r="G3" s="1"/>
      <c r="H3" s="1"/>
      <c r="I3" s="1"/>
      <c r="J3" s="38"/>
      <c r="K3" s="38"/>
      <c r="L3" s="1"/>
      <c r="M3" s="2"/>
      <c r="N3" s="2"/>
      <c r="O3" s="2"/>
      <c r="P3" s="2"/>
      <c r="Q3" s="96" t="s">
        <v>69</v>
      </c>
      <c r="R3" s="97"/>
      <c r="S3" s="97"/>
      <c r="T3" s="98"/>
      <c r="U3" s="4"/>
      <c r="V3" s="4"/>
    </row>
    <row r="4" spans="1:22" ht="21" customHeight="1" x14ac:dyDescent="0.2">
      <c r="A4" s="3"/>
      <c r="B4" s="3"/>
      <c r="C4" s="3"/>
      <c r="D4" s="3"/>
      <c r="E4" s="3"/>
      <c r="F4" s="3"/>
      <c r="G4" s="3"/>
      <c r="H4" s="3"/>
      <c r="I4" s="1"/>
      <c r="J4" s="38"/>
      <c r="K4" s="38"/>
      <c r="L4" s="3"/>
      <c r="M4" s="3"/>
      <c r="N4" s="3"/>
      <c r="O4" s="3"/>
      <c r="P4" s="3"/>
      <c r="Q4" s="3"/>
      <c r="R4" s="3"/>
      <c r="S4" s="78"/>
      <c r="T4" s="78"/>
      <c r="U4" s="78"/>
      <c r="V4" s="78"/>
    </row>
    <row r="5" spans="1:22" ht="15.75" x14ac:dyDescent="0.2">
      <c r="A5" s="5"/>
      <c r="B5" s="5"/>
      <c r="C5" s="5"/>
      <c r="D5" s="5"/>
      <c r="E5" s="5"/>
      <c r="F5" s="5"/>
      <c r="G5" s="5"/>
      <c r="H5" s="5"/>
      <c r="I5" s="80" t="s">
        <v>0</v>
      </c>
      <c r="J5" s="80"/>
      <c r="K5" s="79"/>
      <c r="L5" s="79"/>
      <c r="M5" s="79"/>
      <c r="N5" s="79"/>
      <c r="O5" s="5"/>
      <c r="P5" s="5"/>
      <c r="Q5" s="5"/>
      <c r="R5" s="5"/>
      <c r="S5" s="78"/>
      <c r="T5" s="78"/>
      <c r="U5" s="78"/>
      <c r="V5" s="78"/>
    </row>
    <row r="6" spans="1:22" ht="15.75" x14ac:dyDescent="0.2">
      <c r="A6" s="6">
        <v>10306200000</v>
      </c>
      <c r="B6" s="5"/>
      <c r="C6" s="5"/>
      <c r="D6" s="5"/>
      <c r="E6" s="5"/>
      <c r="F6" s="5"/>
      <c r="G6" s="5"/>
      <c r="H6" s="5"/>
      <c r="I6" s="80"/>
      <c r="J6" s="80"/>
      <c r="K6" s="79"/>
      <c r="L6" s="79"/>
      <c r="M6" s="79"/>
      <c r="N6" s="79"/>
      <c r="O6" s="5"/>
      <c r="P6" s="5"/>
      <c r="Q6" s="5"/>
      <c r="R6" s="5"/>
      <c r="S6" s="78"/>
      <c r="T6" s="78"/>
      <c r="U6" s="78"/>
      <c r="V6" s="78"/>
    </row>
    <row r="7" spans="1:22" ht="18.75" x14ac:dyDescent="0.2">
      <c r="A7" s="8" t="s">
        <v>1</v>
      </c>
      <c r="B7" s="5"/>
      <c r="C7" s="5"/>
      <c r="D7" s="5"/>
      <c r="E7" s="5"/>
      <c r="F7" s="5"/>
      <c r="G7" s="5"/>
      <c r="H7" s="5"/>
      <c r="I7" s="9"/>
      <c r="J7" s="9"/>
      <c r="K7" s="7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1" t="s">
        <v>2</v>
      </c>
    </row>
    <row r="9" spans="1:22" ht="15.75" customHeight="1" x14ac:dyDescent="0.2">
      <c r="A9" s="52" t="s">
        <v>3</v>
      </c>
      <c r="B9" s="52" t="s">
        <v>4</v>
      </c>
      <c r="C9" s="60" t="s">
        <v>5</v>
      </c>
      <c r="D9" s="53"/>
      <c r="E9" s="53"/>
      <c r="F9" s="53"/>
      <c r="G9" s="53"/>
      <c r="H9" s="53"/>
      <c r="I9" s="61"/>
      <c r="J9" s="62"/>
      <c r="K9" s="60" t="s">
        <v>6</v>
      </c>
      <c r="L9" s="61"/>
      <c r="M9" s="61"/>
      <c r="N9" s="61"/>
      <c r="O9" s="61"/>
      <c r="P9" s="61"/>
      <c r="Q9" s="61"/>
      <c r="R9" s="61"/>
      <c r="S9" s="61"/>
      <c r="T9" s="30"/>
      <c r="U9" s="30"/>
      <c r="V9" s="12"/>
    </row>
    <row r="10" spans="1:22" ht="15.75" x14ac:dyDescent="0.2">
      <c r="A10" s="52"/>
      <c r="B10" s="52"/>
      <c r="C10" s="60" t="s">
        <v>7</v>
      </c>
      <c r="D10" s="61"/>
      <c r="E10" s="61"/>
      <c r="F10" s="61"/>
      <c r="G10" s="61"/>
      <c r="H10" s="61"/>
      <c r="I10" s="61"/>
      <c r="J10" s="52" t="s">
        <v>8</v>
      </c>
      <c r="K10" s="52" t="s">
        <v>9</v>
      </c>
      <c r="L10" s="53" t="s">
        <v>7</v>
      </c>
      <c r="M10" s="53"/>
      <c r="N10" s="53"/>
      <c r="O10" s="53"/>
      <c r="P10" s="53"/>
      <c r="Q10" s="53"/>
      <c r="R10" s="53"/>
      <c r="S10" s="54"/>
      <c r="T10" s="60" t="s">
        <v>7</v>
      </c>
      <c r="U10" s="62"/>
      <c r="V10" s="52" t="s">
        <v>8</v>
      </c>
    </row>
    <row r="11" spans="1:22" ht="15.75" customHeight="1" x14ac:dyDescent="0.2">
      <c r="A11" s="52"/>
      <c r="B11" s="52"/>
      <c r="C11" s="60" t="s">
        <v>10</v>
      </c>
      <c r="D11" s="53"/>
      <c r="E11" s="53"/>
      <c r="F11" s="53"/>
      <c r="G11" s="53"/>
      <c r="H11" s="53"/>
      <c r="I11" s="62"/>
      <c r="J11" s="52"/>
      <c r="K11" s="52"/>
      <c r="L11" s="55" t="s">
        <v>51</v>
      </c>
      <c r="M11" s="55"/>
      <c r="N11" s="55"/>
      <c r="O11" s="55"/>
      <c r="P11" s="55"/>
      <c r="Q11" s="55"/>
      <c r="R11" s="55"/>
      <c r="S11" s="56"/>
      <c r="T11" s="81" t="s">
        <v>57</v>
      </c>
      <c r="U11" s="82"/>
      <c r="V11" s="52"/>
    </row>
    <row r="12" spans="1:22" ht="15.75" customHeight="1" x14ac:dyDescent="0.2">
      <c r="A12" s="52"/>
      <c r="B12" s="52"/>
      <c r="C12" s="60" t="s">
        <v>11</v>
      </c>
      <c r="D12" s="61"/>
      <c r="E12" s="61"/>
      <c r="F12" s="61"/>
      <c r="G12" s="61"/>
      <c r="H12" s="61"/>
      <c r="I12" s="62"/>
      <c r="J12" s="52"/>
      <c r="K12" s="83" t="s">
        <v>11</v>
      </c>
      <c r="L12" s="84"/>
      <c r="M12" s="84"/>
      <c r="N12" s="84"/>
      <c r="O12" s="84"/>
      <c r="P12" s="84"/>
      <c r="Q12" s="84"/>
      <c r="R12" s="84"/>
      <c r="S12" s="84"/>
      <c r="T12" s="84"/>
      <c r="U12" s="74"/>
      <c r="V12" s="52"/>
    </row>
    <row r="13" spans="1:22" ht="12.75" customHeight="1" x14ac:dyDescent="0.2">
      <c r="A13" s="52"/>
      <c r="B13" s="52"/>
      <c r="C13" s="68" t="s">
        <v>13</v>
      </c>
      <c r="D13" s="57" t="s">
        <v>16</v>
      </c>
      <c r="E13" s="57" t="s">
        <v>17</v>
      </c>
      <c r="F13" s="68" t="s">
        <v>50</v>
      </c>
      <c r="G13" s="73" t="s">
        <v>14</v>
      </c>
      <c r="H13" s="74"/>
      <c r="I13" s="89" t="s">
        <v>12</v>
      </c>
      <c r="J13" s="52"/>
      <c r="K13" s="92" t="s">
        <v>15</v>
      </c>
      <c r="L13" s="57" t="s">
        <v>17</v>
      </c>
      <c r="M13" s="87" t="s">
        <v>14</v>
      </c>
      <c r="N13" s="88"/>
      <c r="O13" s="57" t="s">
        <v>58</v>
      </c>
      <c r="P13" s="29"/>
      <c r="Q13" s="85" t="s">
        <v>55</v>
      </c>
      <c r="R13" s="86"/>
      <c r="S13" s="75" t="s">
        <v>56</v>
      </c>
      <c r="T13" s="68" t="s">
        <v>52</v>
      </c>
      <c r="U13" s="21" t="s">
        <v>55</v>
      </c>
      <c r="V13" s="52"/>
    </row>
    <row r="14" spans="1:22" ht="96.75" customHeight="1" x14ac:dyDescent="0.2">
      <c r="A14" s="52"/>
      <c r="B14" s="52"/>
      <c r="C14" s="69"/>
      <c r="D14" s="71"/>
      <c r="E14" s="71"/>
      <c r="F14" s="58"/>
      <c r="G14" s="58" t="s">
        <v>49</v>
      </c>
      <c r="H14" s="57" t="s">
        <v>18</v>
      </c>
      <c r="I14" s="90"/>
      <c r="J14" s="52"/>
      <c r="K14" s="93"/>
      <c r="L14" s="71"/>
      <c r="M14" s="76" t="s">
        <v>20</v>
      </c>
      <c r="N14" s="77"/>
      <c r="O14" s="71"/>
      <c r="P14" s="71" t="s">
        <v>52</v>
      </c>
      <c r="Q14" s="71" t="s">
        <v>53</v>
      </c>
      <c r="R14" s="71" t="s">
        <v>54</v>
      </c>
      <c r="S14" s="69"/>
      <c r="T14" s="58"/>
      <c r="U14" s="68" t="s">
        <v>19</v>
      </c>
      <c r="V14" s="52"/>
    </row>
    <row r="15" spans="1:22" ht="158.25" customHeight="1" x14ac:dyDescent="0.2">
      <c r="A15" s="52"/>
      <c r="B15" s="52"/>
      <c r="C15" s="70"/>
      <c r="D15" s="72"/>
      <c r="E15" s="72"/>
      <c r="F15" s="59"/>
      <c r="G15" s="59"/>
      <c r="H15" s="58"/>
      <c r="I15" s="91"/>
      <c r="J15" s="52"/>
      <c r="K15" s="94"/>
      <c r="L15" s="72"/>
      <c r="M15" s="14" t="s">
        <v>21</v>
      </c>
      <c r="N15" s="14" t="s">
        <v>22</v>
      </c>
      <c r="O15" s="72"/>
      <c r="P15" s="59"/>
      <c r="Q15" s="59"/>
      <c r="R15" s="59"/>
      <c r="S15" s="70"/>
      <c r="T15" s="59"/>
      <c r="U15" s="70"/>
      <c r="V15" s="52"/>
    </row>
    <row r="16" spans="1:22" ht="15.75" customHeight="1" x14ac:dyDescent="0.2">
      <c r="A16" s="52"/>
      <c r="B16" s="52"/>
      <c r="C16" s="65" t="s">
        <v>23</v>
      </c>
      <c r="D16" s="66"/>
      <c r="E16" s="66"/>
      <c r="F16" s="66"/>
      <c r="G16" s="66"/>
      <c r="H16" s="66"/>
      <c r="I16" s="66"/>
      <c r="J16" s="67"/>
      <c r="K16" s="63" t="s">
        <v>24</v>
      </c>
      <c r="L16" s="64"/>
      <c r="M16" s="64"/>
      <c r="N16" s="64"/>
      <c r="O16" s="64"/>
      <c r="P16" s="64"/>
      <c r="Q16" s="64"/>
      <c r="R16" s="64"/>
      <c r="S16" s="64"/>
      <c r="T16" s="61"/>
      <c r="U16" s="62"/>
      <c r="V16" s="52"/>
    </row>
    <row r="17" spans="1:23" ht="15.75" x14ac:dyDescent="0.2">
      <c r="A17" s="52"/>
      <c r="B17" s="52"/>
      <c r="C17" s="20">
        <v>41053900</v>
      </c>
      <c r="D17" s="20">
        <v>41051000</v>
      </c>
      <c r="E17" s="20">
        <v>41051200</v>
      </c>
      <c r="F17" s="20">
        <v>41051500</v>
      </c>
      <c r="G17" s="34">
        <v>41051500</v>
      </c>
      <c r="H17" s="36">
        <v>41051500</v>
      </c>
      <c r="I17" s="28">
        <v>41053300</v>
      </c>
      <c r="J17" s="13"/>
      <c r="K17" s="15">
        <v>9110</v>
      </c>
      <c r="L17" s="14">
        <v>9330</v>
      </c>
      <c r="M17" s="14">
        <v>9330</v>
      </c>
      <c r="N17" s="14">
        <v>9330</v>
      </c>
      <c r="O17" s="14">
        <v>9710</v>
      </c>
      <c r="P17" s="14">
        <v>9770</v>
      </c>
      <c r="Q17" s="14">
        <v>9770</v>
      </c>
      <c r="R17" s="14">
        <v>9770</v>
      </c>
      <c r="S17" s="14">
        <v>9800</v>
      </c>
      <c r="T17" s="14">
        <v>9770</v>
      </c>
      <c r="U17" s="14">
        <v>9770</v>
      </c>
      <c r="V17" s="52"/>
    </row>
    <row r="18" spans="1:23" ht="15.75" x14ac:dyDescent="0.2">
      <c r="A18" s="16">
        <v>1</v>
      </c>
      <c r="B18" s="16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5">
        <v>8</v>
      </c>
      <c r="I18" s="32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  <c r="Q18" s="16">
        <v>17</v>
      </c>
      <c r="R18" s="16">
        <v>18</v>
      </c>
      <c r="S18" s="16">
        <v>19</v>
      </c>
      <c r="T18" s="16">
        <v>19</v>
      </c>
      <c r="U18" s="16">
        <v>20</v>
      </c>
      <c r="V18" s="16">
        <v>21</v>
      </c>
    </row>
    <row r="19" spans="1:23" ht="18.75" x14ac:dyDescent="0.2">
      <c r="A19" s="40" t="s">
        <v>60</v>
      </c>
      <c r="B19" s="19" t="s">
        <v>25</v>
      </c>
      <c r="C19" s="24"/>
      <c r="D19" s="24"/>
      <c r="E19" s="24"/>
      <c r="F19" s="24"/>
      <c r="G19" s="24"/>
      <c r="H19" s="24"/>
      <c r="I19" s="33"/>
      <c r="J19" s="31">
        <f t="shared" ref="J19:J40" si="0">SUM(C19:I19)</f>
        <v>0</v>
      </c>
      <c r="K19" s="22"/>
      <c r="L19" s="22">
        <f>M19+N19</f>
        <v>78012</v>
      </c>
      <c r="M19" s="22">
        <v>52012</v>
      </c>
      <c r="N19" s="22">
        <v>26000</v>
      </c>
      <c r="O19" s="22"/>
      <c r="P19" s="27">
        <f t="shared" ref="P19:P23" si="1">Q19+R19</f>
        <v>3598307</v>
      </c>
      <c r="Q19" s="22">
        <v>3598307</v>
      </c>
      <c r="R19" s="22"/>
      <c r="S19" s="22"/>
      <c r="T19" s="22"/>
      <c r="U19" s="22"/>
      <c r="V19" s="23">
        <f>K19+L19+O19+P19+S19+T19</f>
        <v>3676319</v>
      </c>
      <c r="W19" s="26"/>
    </row>
    <row r="20" spans="1:23" ht="18.75" x14ac:dyDescent="0.2">
      <c r="A20" s="41">
        <v>10306503000</v>
      </c>
      <c r="B20" s="17" t="s">
        <v>26</v>
      </c>
      <c r="C20" s="24"/>
      <c r="D20" s="24"/>
      <c r="E20" s="24"/>
      <c r="F20" s="24"/>
      <c r="G20" s="24"/>
      <c r="H20" s="24"/>
      <c r="I20" s="27"/>
      <c r="J20" s="23">
        <f t="shared" si="0"/>
        <v>0</v>
      </c>
      <c r="K20" s="27"/>
      <c r="L20" s="27"/>
      <c r="M20" s="27"/>
      <c r="N20" s="27"/>
      <c r="O20" s="27"/>
      <c r="P20" s="27">
        <f t="shared" si="1"/>
        <v>4758092</v>
      </c>
      <c r="Q20" s="27">
        <v>4758092</v>
      </c>
      <c r="R20" s="27"/>
      <c r="S20" s="27"/>
      <c r="T20" s="27"/>
      <c r="U20" s="27"/>
      <c r="V20" s="23">
        <f t="shared" ref="V20:V43" si="2">K20+L20+O20+P20+S20+T20</f>
        <v>4758092</v>
      </c>
      <c r="W20" s="26"/>
    </row>
    <row r="21" spans="1:23" ht="18.75" x14ac:dyDescent="0.2">
      <c r="A21" s="41">
        <v>10306506000</v>
      </c>
      <c r="B21" s="17" t="s">
        <v>27</v>
      </c>
      <c r="C21" s="24"/>
      <c r="D21" s="24"/>
      <c r="E21" s="24"/>
      <c r="F21" s="24"/>
      <c r="G21" s="24"/>
      <c r="H21" s="24"/>
      <c r="I21" s="27"/>
      <c r="J21" s="23">
        <f t="shared" si="0"/>
        <v>0</v>
      </c>
      <c r="K21" s="27"/>
      <c r="L21" s="22">
        <f>M21+N21</f>
        <v>97500</v>
      </c>
      <c r="M21" s="27">
        <v>65000</v>
      </c>
      <c r="N21" s="27">
        <v>32500</v>
      </c>
      <c r="O21" s="27"/>
      <c r="P21" s="27">
        <f t="shared" si="1"/>
        <v>5561020</v>
      </c>
      <c r="Q21" s="27">
        <v>5561020</v>
      </c>
      <c r="R21" s="27"/>
      <c r="S21" s="27"/>
      <c r="T21" s="27"/>
      <c r="U21" s="27"/>
      <c r="V21" s="23">
        <f t="shared" si="2"/>
        <v>5658520</v>
      </c>
      <c r="W21" s="26"/>
    </row>
    <row r="22" spans="1:23" ht="18.75" x14ac:dyDescent="0.2">
      <c r="A22" s="41">
        <v>10306508000</v>
      </c>
      <c r="B22" s="17" t="s">
        <v>28</v>
      </c>
      <c r="C22" s="24"/>
      <c r="D22" s="24"/>
      <c r="E22" s="24"/>
      <c r="F22" s="24"/>
      <c r="G22" s="24"/>
      <c r="H22" s="24"/>
      <c r="I22" s="27"/>
      <c r="J22" s="23">
        <f t="shared" si="0"/>
        <v>0</v>
      </c>
      <c r="K22" s="27"/>
      <c r="L22" s="27"/>
      <c r="M22" s="27"/>
      <c r="N22" s="27"/>
      <c r="O22" s="27"/>
      <c r="P22" s="27">
        <f t="shared" si="1"/>
        <v>6244996</v>
      </c>
      <c r="Q22" s="27">
        <v>6244996</v>
      </c>
      <c r="R22" s="27"/>
      <c r="S22" s="27"/>
      <c r="T22" s="27"/>
      <c r="U22" s="27"/>
      <c r="V22" s="23">
        <f t="shared" si="2"/>
        <v>6244996</v>
      </c>
      <c r="W22" s="26"/>
    </row>
    <row r="23" spans="1:23" ht="18.75" x14ac:dyDescent="0.2">
      <c r="A23" s="41">
        <v>10306509000</v>
      </c>
      <c r="B23" s="17" t="s">
        <v>29</v>
      </c>
      <c r="C23" s="24"/>
      <c r="D23" s="24"/>
      <c r="E23" s="24"/>
      <c r="F23" s="24"/>
      <c r="G23" s="24"/>
      <c r="H23" s="24"/>
      <c r="I23" s="27"/>
      <c r="J23" s="23">
        <f t="shared" si="0"/>
        <v>0</v>
      </c>
      <c r="K23" s="27"/>
      <c r="L23" s="27"/>
      <c r="M23" s="27"/>
      <c r="N23" s="27"/>
      <c r="O23" s="27"/>
      <c r="P23" s="27">
        <f t="shared" si="1"/>
        <v>4758092</v>
      </c>
      <c r="Q23" s="27">
        <v>4758092</v>
      </c>
      <c r="R23" s="27"/>
      <c r="S23" s="27"/>
      <c r="T23" s="27"/>
      <c r="U23" s="27"/>
      <c r="V23" s="23">
        <f t="shared" si="2"/>
        <v>4758092</v>
      </c>
      <c r="W23" s="26"/>
    </row>
    <row r="24" spans="1:23" ht="18.75" x14ac:dyDescent="0.2">
      <c r="A24" s="41">
        <v>10306510000</v>
      </c>
      <c r="B24" s="17" t="s">
        <v>30</v>
      </c>
      <c r="C24" s="24"/>
      <c r="D24" s="24"/>
      <c r="E24" s="24"/>
      <c r="F24" s="24"/>
      <c r="G24" s="24"/>
      <c r="H24" s="24"/>
      <c r="I24" s="27"/>
      <c r="J24" s="23">
        <f t="shared" si="0"/>
        <v>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3">
        <f t="shared" si="2"/>
        <v>0</v>
      </c>
      <c r="W24" s="26"/>
    </row>
    <row r="25" spans="1:23" ht="18.75" x14ac:dyDescent="0.2">
      <c r="A25" s="41">
        <v>10306511000</v>
      </c>
      <c r="B25" s="17" t="s">
        <v>31</v>
      </c>
      <c r="C25" s="24"/>
      <c r="D25" s="24"/>
      <c r="E25" s="24"/>
      <c r="F25" s="24"/>
      <c r="G25" s="24"/>
      <c r="H25" s="24"/>
      <c r="I25" s="27"/>
      <c r="J25" s="23">
        <f t="shared" si="0"/>
        <v>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3">
        <f t="shared" si="2"/>
        <v>0</v>
      </c>
      <c r="W25" s="26"/>
    </row>
    <row r="26" spans="1:23" ht="18.75" x14ac:dyDescent="0.2">
      <c r="A26" s="41">
        <v>10306512000</v>
      </c>
      <c r="B26" s="17" t="s">
        <v>32</v>
      </c>
      <c r="C26" s="24"/>
      <c r="D26" s="24"/>
      <c r="E26" s="24"/>
      <c r="F26" s="24"/>
      <c r="G26" s="24"/>
      <c r="H26" s="24"/>
      <c r="I26" s="27"/>
      <c r="J26" s="23">
        <f t="shared" si="0"/>
        <v>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3">
        <f t="shared" si="2"/>
        <v>0</v>
      </c>
      <c r="W26" s="26"/>
    </row>
    <row r="27" spans="1:23" ht="18.75" x14ac:dyDescent="0.2">
      <c r="A27" s="41">
        <v>1030651000</v>
      </c>
      <c r="B27" s="17" t="s">
        <v>33</v>
      </c>
      <c r="C27" s="24"/>
      <c r="D27" s="24"/>
      <c r="E27" s="24"/>
      <c r="F27" s="24"/>
      <c r="G27" s="24"/>
      <c r="H27" s="24"/>
      <c r="I27" s="27"/>
      <c r="J27" s="23">
        <f t="shared" si="0"/>
        <v>0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3">
        <f t="shared" si="2"/>
        <v>0</v>
      </c>
      <c r="W27" s="26"/>
    </row>
    <row r="28" spans="1:23" ht="18.75" x14ac:dyDescent="0.2">
      <c r="A28" s="41">
        <v>10306515000</v>
      </c>
      <c r="B28" s="17" t="s">
        <v>34</v>
      </c>
      <c r="C28" s="24"/>
      <c r="D28" s="24"/>
      <c r="E28" s="24"/>
      <c r="F28" s="24"/>
      <c r="G28" s="24"/>
      <c r="H28" s="24"/>
      <c r="I28" s="27"/>
      <c r="J28" s="23">
        <f t="shared" si="0"/>
        <v>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3">
        <f t="shared" si="2"/>
        <v>0</v>
      </c>
      <c r="W28" s="26"/>
    </row>
    <row r="29" spans="1:23" ht="18.75" x14ac:dyDescent="0.2">
      <c r="A29" s="41">
        <v>10306516000</v>
      </c>
      <c r="B29" s="17" t="s">
        <v>35</v>
      </c>
      <c r="C29" s="24"/>
      <c r="D29" s="24"/>
      <c r="E29" s="24"/>
      <c r="F29" s="24"/>
      <c r="G29" s="24"/>
      <c r="H29" s="24"/>
      <c r="I29" s="27"/>
      <c r="J29" s="23">
        <f t="shared" si="0"/>
        <v>0</v>
      </c>
      <c r="K29" s="27"/>
      <c r="L29" s="27"/>
      <c r="M29" s="27"/>
      <c r="N29" s="27"/>
      <c r="O29" s="27"/>
      <c r="P29" s="27">
        <f t="shared" ref="P29:P30" si="3">Q29+R29</f>
        <v>2825117</v>
      </c>
      <c r="Q29" s="27">
        <v>2825117</v>
      </c>
      <c r="R29" s="27"/>
      <c r="S29" s="27"/>
      <c r="T29" s="27"/>
      <c r="U29" s="27"/>
      <c r="V29" s="23">
        <f t="shared" si="2"/>
        <v>2825117</v>
      </c>
      <c r="W29" s="26"/>
    </row>
    <row r="30" spans="1:23" ht="18.75" x14ac:dyDescent="0.2">
      <c r="A30" s="41">
        <v>10306517000</v>
      </c>
      <c r="B30" s="17" t="s">
        <v>36</v>
      </c>
      <c r="C30" s="24"/>
      <c r="D30" s="24"/>
      <c r="E30" s="24"/>
      <c r="F30" s="24"/>
      <c r="G30" s="24"/>
      <c r="H30" s="24"/>
      <c r="I30" s="27"/>
      <c r="J30" s="23">
        <f t="shared" si="0"/>
        <v>0</v>
      </c>
      <c r="K30" s="27"/>
      <c r="L30" s="27"/>
      <c r="M30" s="27"/>
      <c r="N30" s="27"/>
      <c r="O30" s="27"/>
      <c r="P30" s="27">
        <f t="shared" si="3"/>
        <v>594762</v>
      </c>
      <c r="Q30" s="27">
        <v>594762</v>
      </c>
      <c r="R30" s="27"/>
      <c r="S30" s="27"/>
      <c r="T30" s="27"/>
      <c r="U30" s="27"/>
      <c r="V30" s="23">
        <f t="shared" si="2"/>
        <v>594762</v>
      </c>
      <c r="W30" s="26"/>
    </row>
    <row r="31" spans="1:23" ht="18.75" x14ac:dyDescent="0.2">
      <c r="A31" s="41">
        <v>10306518000</v>
      </c>
      <c r="B31" s="17" t="s">
        <v>37</v>
      </c>
      <c r="C31" s="24"/>
      <c r="D31" s="24"/>
      <c r="E31" s="24"/>
      <c r="F31" s="24"/>
      <c r="G31" s="24"/>
      <c r="H31" s="24"/>
      <c r="I31" s="27"/>
      <c r="J31" s="23">
        <f t="shared" si="0"/>
        <v>0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3">
        <f t="shared" si="2"/>
        <v>0</v>
      </c>
      <c r="W31" s="26"/>
    </row>
    <row r="32" spans="1:23" ht="18.75" x14ac:dyDescent="0.2">
      <c r="A32" s="41">
        <v>10306520000</v>
      </c>
      <c r="B32" s="17" t="s">
        <v>38</v>
      </c>
      <c r="C32" s="24"/>
      <c r="D32" s="24"/>
      <c r="E32" s="24"/>
      <c r="F32" s="24"/>
      <c r="G32" s="24"/>
      <c r="H32" s="24"/>
      <c r="I32" s="27"/>
      <c r="J32" s="23">
        <f t="shared" si="0"/>
        <v>0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3">
        <f t="shared" si="2"/>
        <v>0</v>
      </c>
      <c r="W32" s="26"/>
    </row>
    <row r="33" spans="1:23" ht="18.75" x14ac:dyDescent="0.2">
      <c r="A33" s="41">
        <v>10306521000</v>
      </c>
      <c r="B33" s="17" t="s">
        <v>39</v>
      </c>
      <c r="C33" s="24"/>
      <c r="D33" s="24"/>
      <c r="E33" s="24"/>
      <c r="F33" s="24"/>
      <c r="G33" s="24"/>
      <c r="H33" s="24"/>
      <c r="I33" s="27"/>
      <c r="J33" s="23">
        <f t="shared" si="0"/>
        <v>0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3">
        <f t="shared" si="2"/>
        <v>0</v>
      </c>
      <c r="W33" s="26"/>
    </row>
    <row r="34" spans="1:23" ht="18.75" x14ac:dyDescent="0.2">
      <c r="A34" s="41">
        <v>10306523000</v>
      </c>
      <c r="B34" s="17" t="s">
        <v>40</v>
      </c>
      <c r="C34" s="24"/>
      <c r="D34" s="24"/>
      <c r="E34" s="24"/>
      <c r="F34" s="24"/>
      <c r="G34" s="24"/>
      <c r="H34" s="24"/>
      <c r="I34" s="27"/>
      <c r="J34" s="23">
        <f t="shared" si="0"/>
        <v>0</v>
      </c>
      <c r="K34" s="27"/>
      <c r="L34" s="27"/>
      <c r="M34" s="27"/>
      <c r="N34" s="27"/>
      <c r="O34" s="27"/>
      <c r="P34" s="27">
        <f>Q34+R34</f>
        <v>6244996</v>
      </c>
      <c r="Q34" s="27">
        <v>6244996</v>
      </c>
      <c r="R34" s="27"/>
      <c r="S34" s="27"/>
      <c r="T34" s="27"/>
      <c r="U34" s="27"/>
      <c r="V34" s="23">
        <f t="shared" si="2"/>
        <v>6244996</v>
      </c>
      <c r="W34" s="26"/>
    </row>
    <row r="35" spans="1:23" ht="18.75" x14ac:dyDescent="0.2">
      <c r="A35" s="41">
        <v>10306400000</v>
      </c>
      <c r="B35" s="17" t="s">
        <v>41</v>
      </c>
      <c r="C35" s="24"/>
      <c r="D35" s="24"/>
      <c r="E35" s="24"/>
      <c r="F35" s="24"/>
      <c r="G35" s="24"/>
      <c r="H35" s="24"/>
      <c r="I35" s="27"/>
      <c r="J35" s="23">
        <f t="shared" si="0"/>
        <v>0</v>
      </c>
      <c r="K35" s="27"/>
      <c r="L35" s="27"/>
      <c r="M35" s="27"/>
      <c r="N35" s="27"/>
      <c r="O35" s="27"/>
      <c r="P35" s="27">
        <f>Q35+R35</f>
        <v>8277619</v>
      </c>
      <c r="Q35" s="27">
        <v>5947616</v>
      </c>
      <c r="R35" s="27">
        <v>2330003</v>
      </c>
      <c r="S35" s="27"/>
      <c r="T35" s="27"/>
      <c r="U35" s="27"/>
      <c r="V35" s="23">
        <f t="shared" si="2"/>
        <v>8277619</v>
      </c>
      <c r="W35" s="26"/>
    </row>
    <row r="36" spans="1:23" ht="33.75" customHeight="1" x14ac:dyDescent="0.2">
      <c r="A36" s="41" t="s">
        <v>63</v>
      </c>
      <c r="B36" s="18" t="s">
        <v>42</v>
      </c>
      <c r="C36" s="25"/>
      <c r="D36" s="25"/>
      <c r="E36" s="25"/>
      <c r="F36" s="25">
        <f>G36+H36</f>
        <v>1920200</v>
      </c>
      <c r="G36" s="25">
        <v>1920200</v>
      </c>
      <c r="H36" s="25"/>
      <c r="I36" s="27"/>
      <c r="J36" s="23">
        <f t="shared" si="0"/>
        <v>3840400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3">
        <f t="shared" si="2"/>
        <v>0</v>
      </c>
      <c r="W36" s="26"/>
    </row>
    <row r="37" spans="1:23" ht="37.5" customHeight="1" x14ac:dyDescent="0.2">
      <c r="A37" s="41" t="s">
        <v>62</v>
      </c>
      <c r="B37" s="18" t="s">
        <v>43</v>
      </c>
      <c r="C37" s="25">
        <v>6211900</v>
      </c>
      <c r="D37" s="25"/>
      <c r="E37" s="25"/>
      <c r="F37" s="25">
        <f t="shared" ref="F37:F40" si="4">G37+H37</f>
        <v>3339300</v>
      </c>
      <c r="G37" s="25">
        <v>3339300</v>
      </c>
      <c r="H37" s="25"/>
      <c r="I37" s="27">
        <v>3500000</v>
      </c>
      <c r="J37" s="23">
        <f t="shared" si="0"/>
        <v>16390500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3">
        <f t="shared" si="2"/>
        <v>0</v>
      </c>
      <c r="W37" s="26"/>
    </row>
    <row r="38" spans="1:23" ht="18.75" x14ac:dyDescent="0.2">
      <c r="A38" s="41">
        <v>10204100000</v>
      </c>
      <c r="B38" s="17" t="s">
        <v>44</v>
      </c>
      <c r="C38" s="24"/>
      <c r="D38" s="24"/>
      <c r="E38" s="24"/>
      <c r="F38" s="25">
        <f t="shared" si="4"/>
        <v>20684700</v>
      </c>
      <c r="G38" s="24">
        <v>20684700</v>
      </c>
      <c r="H38" s="24"/>
      <c r="I38" s="27">
        <v>15403500</v>
      </c>
      <c r="J38" s="23">
        <f t="shared" si="0"/>
        <v>56772900</v>
      </c>
      <c r="K38" s="27"/>
      <c r="L38" s="27"/>
      <c r="M38" s="27"/>
      <c r="N38" s="27"/>
      <c r="O38" s="27">
        <v>504000</v>
      </c>
      <c r="P38" s="27"/>
      <c r="Q38" s="27"/>
      <c r="R38" s="27"/>
      <c r="S38" s="27"/>
      <c r="T38" s="27"/>
      <c r="U38" s="27"/>
      <c r="V38" s="23">
        <f t="shared" si="2"/>
        <v>504000</v>
      </c>
      <c r="W38" s="26"/>
    </row>
    <row r="39" spans="1:23" ht="18.75" x14ac:dyDescent="0.2">
      <c r="A39" s="41" t="s">
        <v>64</v>
      </c>
      <c r="B39" s="17" t="s">
        <v>45</v>
      </c>
      <c r="C39" s="24"/>
      <c r="D39" s="24"/>
      <c r="E39" s="24"/>
      <c r="F39" s="25"/>
      <c r="G39" s="24"/>
      <c r="H39" s="24"/>
      <c r="I39" s="27"/>
      <c r="J39" s="23">
        <f t="shared" si="0"/>
        <v>0</v>
      </c>
      <c r="K39" s="27">
        <v>35995100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3">
        <f t="shared" si="2"/>
        <v>35995100</v>
      </c>
      <c r="W39" s="26"/>
    </row>
    <row r="40" spans="1:23" ht="18.75" x14ac:dyDescent="0.2">
      <c r="A40" s="41" t="s">
        <v>61</v>
      </c>
      <c r="B40" s="17" t="s">
        <v>46</v>
      </c>
      <c r="C40" s="24">
        <v>950000</v>
      </c>
      <c r="D40" s="24">
        <v>1236370</v>
      </c>
      <c r="E40" s="24">
        <v>1039425</v>
      </c>
      <c r="F40" s="25">
        <f t="shared" si="4"/>
        <v>272400</v>
      </c>
      <c r="G40" s="24"/>
      <c r="H40" s="24">
        <v>272400</v>
      </c>
      <c r="I40" s="27"/>
      <c r="J40" s="23">
        <f t="shared" si="0"/>
        <v>3770595</v>
      </c>
      <c r="K40" s="27"/>
      <c r="L40" s="27"/>
      <c r="M40" s="27"/>
      <c r="N40" s="27"/>
      <c r="O40" s="27"/>
      <c r="P40" s="27"/>
      <c r="Q40" s="27"/>
      <c r="R40" s="27"/>
      <c r="S40" s="27"/>
      <c r="T40" s="27">
        <f>U40</f>
        <v>750000</v>
      </c>
      <c r="U40" s="27">
        <v>750000</v>
      </c>
      <c r="V40" s="23">
        <f t="shared" si="2"/>
        <v>750000</v>
      </c>
      <c r="W40" s="26"/>
    </row>
    <row r="41" spans="1:23" ht="18.75" x14ac:dyDescent="0.2">
      <c r="A41" s="41">
        <v>99000000000</v>
      </c>
      <c r="B41" s="17" t="s">
        <v>47</v>
      </c>
      <c r="C41" s="24"/>
      <c r="D41" s="24"/>
      <c r="E41" s="24"/>
      <c r="F41" s="24"/>
      <c r="G41" s="24"/>
      <c r="H41" s="24"/>
      <c r="I41" s="27"/>
      <c r="J41" s="23">
        <f t="shared" ref="J41:J42" si="5">SUM(C41:I41)</f>
        <v>0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3">
        <f t="shared" si="2"/>
        <v>0</v>
      </c>
      <c r="W41" s="26"/>
    </row>
    <row r="42" spans="1:23" ht="19.5" thickBot="1" x14ac:dyDescent="0.25">
      <c r="A42" s="42"/>
      <c r="B42" s="19" t="s">
        <v>59</v>
      </c>
      <c r="C42" s="44"/>
      <c r="D42" s="44"/>
      <c r="E42" s="44"/>
      <c r="F42" s="44"/>
      <c r="G42" s="44"/>
      <c r="H42" s="44"/>
      <c r="I42" s="45"/>
      <c r="J42" s="23">
        <f t="shared" si="5"/>
        <v>0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23">
        <f t="shared" si="2"/>
        <v>0</v>
      </c>
      <c r="W42" s="26"/>
    </row>
    <row r="43" spans="1:23" ht="16.5" customHeight="1" thickBot="1" x14ac:dyDescent="0.35">
      <c r="A43" s="46"/>
      <c r="B43" s="47" t="s">
        <v>48</v>
      </c>
      <c r="C43" s="48">
        <f>SUM(C19:C41)</f>
        <v>7161900</v>
      </c>
      <c r="D43" s="48">
        <f t="shared" ref="D43:H43" si="6">SUM(D19:D41)</f>
        <v>1236370</v>
      </c>
      <c r="E43" s="48">
        <f t="shared" si="6"/>
        <v>1039425</v>
      </c>
      <c r="F43" s="48">
        <f t="shared" si="6"/>
        <v>26216600</v>
      </c>
      <c r="G43" s="48">
        <f t="shared" si="6"/>
        <v>25944200</v>
      </c>
      <c r="H43" s="48">
        <f t="shared" si="6"/>
        <v>272400</v>
      </c>
      <c r="I43" s="48">
        <f t="shared" ref="I43:O43" si="7">SUM(I19:I41)</f>
        <v>18903500</v>
      </c>
      <c r="J43" s="48">
        <f t="shared" si="7"/>
        <v>80774395</v>
      </c>
      <c r="K43" s="48">
        <f t="shared" si="7"/>
        <v>35995100</v>
      </c>
      <c r="L43" s="48">
        <f t="shared" si="7"/>
        <v>175512</v>
      </c>
      <c r="M43" s="48">
        <f t="shared" si="7"/>
        <v>117012</v>
      </c>
      <c r="N43" s="48">
        <f t="shared" si="7"/>
        <v>58500</v>
      </c>
      <c r="O43" s="48">
        <f t="shared" si="7"/>
        <v>504000</v>
      </c>
      <c r="P43" s="48">
        <f t="shared" ref="P43" si="8">SUM(P19:P41)</f>
        <v>42863001</v>
      </c>
      <c r="Q43" s="48">
        <f t="shared" ref="Q43" si="9">SUM(Q19:Q41)</f>
        <v>40532998</v>
      </c>
      <c r="R43" s="48">
        <f t="shared" ref="R43" si="10">SUM(R19:R41)</f>
        <v>2330003</v>
      </c>
      <c r="S43" s="48">
        <f t="shared" ref="S43" si="11">SUM(S19:S41)</f>
        <v>0</v>
      </c>
      <c r="T43" s="48">
        <f>SUM(T19:T42)</f>
        <v>750000</v>
      </c>
      <c r="U43" s="48">
        <f t="shared" ref="U43" si="12">SUM(U19:U41)</f>
        <v>750000</v>
      </c>
      <c r="V43" s="49">
        <f t="shared" si="2"/>
        <v>80287613</v>
      </c>
      <c r="W43" s="43">
        <f>SUM(W19:W41)</f>
        <v>0</v>
      </c>
    </row>
    <row r="44" spans="1:23" s="37" customForma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3" s="38" customFormat="1" x14ac:dyDescent="0.2"/>
    <row r="46" spans="1:23" s="39" customFormat="1" ht="18.75" x14ac:dyDescent="0.3">
      <c r="B46" s="50"/>
      <c r="E46" s="50" t="s">
        <v>65</v>
      </c>
      <c r="P46" s="51" t="s">
        <v>66</v>
      </c>
    </row>
  </sheetData>
  <mergeCells count="39">
    <mergeCell ref="S4:V6"/>
    <mergeCell ref="I5:N6"/>
    <mergeCell ref="T11:U11"/>
    <mergeCell ref="K12:U12"/>
    <mergeCell ref="T13:T15"/>
    <mergeCell ref="T10:U10"/>
    <mergeCell ref="U14:U15"/>
    <mergeCell ref="K9:S9"/>
    <mergeCell ref="P14:P15"/>
    <mergeCell ref="Q13:R13"/>
    <mergeCell ref="Q14:Q15"/>
    <mergeCell ref="R14:R15"/>
    <mergeCell ref="C9:J9"/>
    <mergeCell ref="M13:N13"/>
    <mergeCell ref="I13:I15"/>
    <mergeCell ref="K13:K15"/>
    <mergeCell ref="E13:E15"/>
    <mergeCell ref="F13:F15"/>
    <mergeCell ref="G13:H13"/>
    <mergeCell ref="O13:O15"/>
    <mergeCell ref="S13:S15"/>
    <mergeCell ref="M14:N14"/>
    <mergeCell ref="L13:L15"/>
    <mergeCell ref="K10:K11"/>
    <mergeCell ref="L10:S10"/>
    <mergeCell ref="V10:V17"/>
    <mergeCell ref="L11:S11"/>
    <mergeCell ref="A9:A17"/>
    <mergeCell ref="B9:B17"/>
    <mergeCell ref="J10:J15"/>
    <mergeCell ref="H14:H15"/>
    <mergeCell ref="G14:G15"/>
    <mergeCell ref="C10:I10"/>
    <mergeCell ref="C12:I12"/>
    <mergeCell ref="K16:U16"/>
    <mergeCell ref="C16:J16"/>
    <mergeCell ref="C11:I11"/>
    <mergeCell ref="C13:C15"/>
    <mergeCell ref="D13:D1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47" max="21" man="1"/>
  </rowBreaks>
  <colBreaks count="1" manualBreakCount="1">
    <brk id="2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2019-12-27T09:45:24Z</cp:lastPrinted>
  <dcterms:created xsi:type="dcterms:W3CDTF">2019-12-03T08:34:58Z</dcterms:created>
  <dcterms:modified xsi:type="dcterms:W3CDTF">2019-12-27T09:48:45Z</dcterms:modified>
</cp:coreProperties>
</file>