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'Лист1'!$A$1:$I$23</definedName>
  </definedNames>
  <calcPr fullCalcOnLoad="1"/>
</workbook>
</file>

<file path=xl/sharedStrings.xml><?xml version="1.0" encoding="utf-8"?>
<sst xmlns="http://schemas.openxmlformats.org/spreadsheetml/2006/main" count="50" uniqueCount="47">
  <si>
    <t>до рішення сесії Броварської районної ради</t>
  </si>
  <si>
    <t>грн.</t>
  </si>
  <si>
    <t xml:space="preserve">Всього </t>
  </si>
  <si>
    <t xml:space="preserve">Голова  ради </t>
  </si>
  <si>
    <t>С.М.Гришко</t>
  </si>
  <si>
    <t>Додаток 6</t>
  </si>
  <si>
    <t xml:space="preserve"> будуть проводитися за рахунок коштів бюджету розвитку</t>
  </si>
  <si>
    <t>Відділ освіти районної державної адміністрації</t>
  </si>
  <si>
    <t>06</t>
  </si>
  <si>
    <t>01</t>
  </si>
  <si>
    <t>Броварська районна рада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</si>
  <si>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</si>
  <si>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</si>
  <si>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</si>
  <si>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</si>
  <si>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Найменування об’єкта відповідно до проектно-кошторисної документації</t>
  </si>
  <si>
    <t>Строк реалізації об’єкта 
(рік початку і завершення)</t>
  </si>
  <si>
    <t>Загальна вартість об’єкта, гривень</t>
  </si>
  <si>
    <t>Обсяг видатків бюджету розвитку, гривень</t>
  </si>
  <si>
    <t>Рівень будівельної готовності об’єкта на кінець бюджетного періоду, %</t>
  </si>
  <si>
    <t>0117330</t>
  </si>
  <si>
    <t>0443</t>
  </si>
  <si>
    <t>Будівництво інших об`єктів соціальної та виробничої інфраструктури комунальної власності</t>
  </si>
  <si>
    <t>0617321</t>
  </si>
  <si>
    <t>7321</t>
  </si>
  <si>
    <t>Будівництво освітніх установ та закладів</t>
  </si>
  <si>
    <t>Будівництво спортивної зали ЗОШ І-ІІІ ст. в с. Гоголів Броварського району Київської області</t>
  </si>
  <si>
    <t xml:space="preserve">Перелік об’єктів, видатки на які у 2019 році 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</si>
  <si>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</si>
  <si>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0611020</t>
  </si>
  <si>
    <t>1020</t>
  </si>
  <si>
    <t>0921</t>
  </si>
  <si>
    <t>Капітальний ремонт тренажерного залу в Погребській ЗОШ I-III ст. Броварського району Київської області</t>
  </si>
  <si>
    <t>02</t>
  </si>
  <si>
    <t xml:space="preserve">Броварська районна Державна адміністрація </t>
  </si>
  <si>
    <t>Капітальні видатки, в тому числі:</t>
  </si>
  <si>
    <t>0731</t>
  </si>
  <si>
    <t>0212010</t>
  </si>
  <si>
    <t>Багатопрофільна стаціонарна медична допомога населенню</t>
  </si>
  <si>
    <t>Капітальний ремонт даху лікарняного корпусу центру "Дитяча лікарня" КНП «Броварська БКЛ» БРР БМР  за адресою: вул.. Ярослава Мудрого,47, м. Бровари Київської області.</t>
  </si>
  <si>
    <t>Капітальний ремонт третього та четвертого поверхів лікарняного корпусу центру "Дитяча лікарня" КНП «Броварська БКЛ» БРР БМР  за адресою: вул. .Ярослава Мудрого,47, м. Бровари Київської області</t>
  </si>
  <si>
    <t>Капітальний ремонт тепломережі в КНП «Броварська БКЛ» БРР БМР  за адресою: вул.. Шевченка,14, м. Бровари Київської області</t>
  </si>
  <si>
    <t>Реконструкція з розширенням адміністративної будівлі за адресою: Київська область, м. Бровари, вул. Я.Мудрого,16</t>
  </si>
  <si>
    <t>2018 -2019</t>
  </si>
  <si>
    <t xml:space="preserve">від 18 грудня 2018 року № 686-51 позач.-VІІ         </t>
  </si>
  <si>
    <t xml:space="preserve">(в редакції сесії райради від 24.01.2019 року  </t>
  </si>
  <si>
    <t>№ 716-53 позач.-VІІ)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</si>
</sst>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>
      <alignment vertical="top"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" fontId="12" fillId="0" borderId="11" xfId="49" applyNumberFormat="1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 quotePrefix="1">
      <alignment vertical="center"/>
    </xf>
    <xf numFmtId="188" fontId="15" fillId="0" borderId="11" xfId="49" applyNumberFormat="1" applyFont="1" applyFill="1" applyBorder="1" applyAlignment="1">
      <alignment horizontal="left" vertical="center" wrapText="1"/>
      <protection/>
    </xf>
    <xf numFmtId="188" fontId="12" fillId="0" borderId="11" xfId="49" applyNumberFormat="1" applyFont="1" applyFill="1" applyBorder="1">
      <alignment vertical="top"/>
      <protection/>
    </xf>
    <xf numFmtId="0" fontId="13" fillId="0" borderId="0" xfId="0" applyFont="1" applyFill="1" applyBorder="1" applyAlignment="1" quotePrefix="1">
      <alignment vertical="center"/>
    </xf>
    <xf numFmtId="188" fontId="16" fillId="0" borderId="0" xfId="49" applyNumberFormat="1" applyFont="1" applyFill="1" applyBorder="1" applyAlignment="1">
      <alignment horizontal="left" vertical="center" wrapText="1"/>
      <protection/>
    </xf>
    <xf numFmtId="188" fontId="12" fillId="0" borderId="0" xfId="49" applyNumberFormat="1" applyFont="1" applyFill="1" applyBorder="1">
      <alignment vertical="top"/>
      <protection/>
    </xf>
    <xf numFmtId="4" fontId="12" fillId="0" borderId="0" xfId="49" applyNumberFormat="1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 horizont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12" fillId="0" borderId="11" xfId="49" applyNumberFormat="1" applyFont="1" applyFill="1" applyBorder="1" applyAlignment="1">
      <alignment horizontal="center" vertical="center"/>
      <protection/>
    </xf>
    <xf numFmtId="4" fontId="5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5" fillId="0" borderId="11" xfId="49" applyNumberFormat="1" applyFont="1" applyFill="1" applyBorder="1" applyAlignment="1">
      <alignment horizontal="center" vertical="center" wrapText="1"/>
      <protection/>
    </xf>
    <xf numFmtId="0" fontId="10" fillId="0" borderId="0" xfId="0" applyNumberFormat="1" applyFont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17" fillId="0" borderId="11" xfId="49" applyNumberFormat="1" applyFont="1" applyFill="1" applyBorder="1" applyAlignment="1">
      <alignment horizontal="center" vertical="center"/>
      <protection/>
    </xf>
    <xf numFmtId="3" fontId="17" fillId="0" borderId="11" xfId="49" applyNumberFormat="1" applyFont="1" applyFill="1" applyBorder="1" applyAlignment="1">
      <alignment horizontal="center" vertical="center"/>
      <protection/>
    </xf>
    <xf numFmtId="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left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75" zoomScaleNormal="75" zoomScaleSheetLayoutView="75" zoomScalePageLayoutView="0" workbookViewId="0" topLeftCell="B1">
      <selection activeCell="G9" sqref="G9"/>
    </sheetView>
  </sheetViews>
  <sheetFormatPr defaultColWidth="7.875" defaultRowHeight="12.75"/>
  <cols>
    <col min="1" max="1" width="13.00390625" style="7" customWidth="1"/>
    <col min="2" max="2" width="12.125" style="7" customWidth="1"/>
    <col min="3" max="3" width="12.375" style="7" customWidth="1"/>
    <col min="4" max="4" width="32.125" style="8" customWidth="1"/>
    <col min="5" max="5" width="49.00390625" style="9" customWidth="1"/>
    <col min="6" max="6" width="12.125" style="9" customWidth="1"/>
    <col min="7" max="7" width="14.75390625" style="9" customWidth="1"/>
    <col min="8" max="8" width="14.375" style="9" customWidth="1"/>
    <col min="9" max="9" width="18.125" style="28" customWidth="1"/>
    <col min="10" max="16384" width="7.875" style="1" customWidth="1"/>
  </cols>
  <sheetData>
    <row r="1" spans="4:9" s="5" customFormat="1" ht="15">
      <c r="D1" s="29"/>
      <c r="G1" s="73" t="s">
        <v>5</v>
      </c>
      <c r="H1" s="73"/>
      <c r="I1" s="74"/>
    </row>
    <row r="2" spans="4:9" s="5" customFormat="1" ht="15">
      <c r="D2" s="29"/>
      <c r="G2" s="73" t="s">
        <v>0</v>
      </c>
      <c r="H2" s="73"/>
      <c r="I2" s="74"/>
    </row>
    <row r="3" spans="3:9" s="5" customFormat="1" ht="15" customHeight="1">
      <c r="C3" s="58"/>
      <c r="D3" s="58"/>
      <c r="E3" s="58"/>
      <c r="G3" s="58" t="s">
        <v>44</v>
      </c>
      <c r="H3" s="75"/>
      <c r="I3" s="75"/>
    </row>
    <row r="4" spans="3:9" s="5" customFormat="1" ht="15" customHeight="1">
      <c r="C4" s="57"/>
      <c r="D4" s="57"/>
      <c r="E4" s="57"/>
      <c r="G4" s="58" t="s">
        <v>45</v>
      </c>
      <c r="H4" s="76"/>
      <c r="I4" s="76"/>
    </row>
    <row r="5" spans="7:9" ht="15" customHeight="1">
      <c r="G5" s="58" t="s">
        <v>46</v>
      </c>
      <c r="H5" s="76"/>
      <c r="I5" s="76"/>
    </row>
    <row r="6" spans="1:9" s="6" customFormat="1" ht="20.25">
      <c r="A6" s="60" t="s">
        <v>27</v>
      </c>
      <c r="B6" s="60"/>
      <c r="C6" s="60"/>
      <c r="D6" s="60"/>
      <c r="E6" s="60"/>
      <c r="F6" s="60"/>
      <c r="G6" s="60"/>
      <c r="H6" s="60"/>
      <c r="I6" s="60"/>
    </row>
    <row r="7" spans="1:9" s="6" customFormat="1" ht="20.25">
      <c r="A7" s="60" t="s">
        <v>6</v>
      </c>
      <c r="B7" s="60"/>
      <c r="C7" s="60"/>
      <c r="D7" s="60"/>
      <c r="E7" s="60"/>
      <c r="F7" s="60"/>
      <c r="G7" s="60"/>
      <c r="H7" s="60"/>
      <c r="I7" s="60"/>
    </row>
    <row r="8" spans="1:9" s="4" customFormat="1" ht="12.75" customHeight="1">
      <c r="A8" s="10"/>
      <c r="B8" s="11"/>
      <c r="C8" s="11"/>
      <c r="D8" s="11"/>
      <c r="E8" s="12"/>
      <c r="F8" s="13"/>
      <c r="G8" s="14"/>
      <c r="H8" s="13"/>
      <c r="I8" s="15" t="s">
        <v>1</v>
      </c>
    </row>
    <row r="9" spans="1:9" ht="161.25" customHeight="1">
      <c r="A9" s="41" t="s">
        <v>11</v>
      </c>
      <c r="B9" s="41" t="s">
        <v>12</v>
      </c>
      <c r="C9" s="41" t="s">
        <v>13</v>
      </c>
      <c r="D9" s="42" t="s">
        <v>14</v>
      </c>
      <c r="E9" s="43" t="s">
        <v>15</v>
      </c>
      <c r="F9" s="43" t="s">
        <v>16</v>
      </c>
      <c r="G9" s="43" t="s">
        <v>17</v>
      </c>
      <c r="H9" s="43" t="s">
        <v>18</v>
      </c>
      <c r="I9" s="43" t="s">
        <v>19</v>
      </c>
    </row>
    <row r="10" spans="1:9" ht="37.5">
      <c r="A10" s="30" t="s">
        <v>9</v>
      </c>
      <c r="B10" s="17"/>
      <c r="C10" s="18"/>
      <c r="D10" s="31" t="s">
        <v>10</v>
      </c>
      <c r="E10" s="16"/>
      <c r="F10" s="16"/>
      <c r="G10" s="46">
        <f>G11</f>
        <v>12291038</v>
      </c>
      <c r="H10" s="46">
        <f>H11</f>
        <v>1500000</v>
      </c>
      <c r="I10" s="19"/>
    </row>
    <row r="11" spans="1:9" ht="93.75">
      <c r="A11" s="39" t="s">
        <v>20</v>
      </c>
      <c r="B11" s="38">
        <v>7330</v>
      </c>
      <c r="C11" s="37" t="s">
        <v>21</v>
      </c>
      <c r="D11" s="36" t="s">
        <v>22</v>
      </c>
      <c r="E11" s="47" t="s">
        <v>42</v>
      </c>
      <c r="F11" s="52">
        <v>2019</v>
      </c>
      <c r="G11" s="56">
        <v>12291038</v>
      </c>
      <c r="H11" s="56">
        <v>1500000</v>
      </c>
      <c r="I11" s="54">
        <v>100</v>
      </c>
    </row>
    <row r="12" spans="1:9" ht="37.5">
      <c r="A12" s="30" t="s">
        <v>33</v>
      </c>
      <c r="B12" s="30"/>
      <c r="C12" s="20"/>
      <c r="D12" s="31" t="s">
        <v>34</v>
      </c>
      <c r="E12" s="47"/>
      <c r="F12" s="44"/>
      <c r="G12" s="46">
        <f>G13</f>
        <v>13474597.68</v>
      </c>
      <c r="H12" s="46">
        <f>H13</f>
        <v>9363200</v>
      </c>
      <c r="I12" s="45"/>
    </row>
    <row r="13" spans="1:9" ht="18.75" customHeight="1">
      <c r="A13" s="67" t="s">
        <v>37</v>
      </c>
      <c r="B13" s="61">
        <v>2010</v>
      </c>
      <c r="C13" s="64" t="s">
        <v>36</v>
      </c>
      <c r="D13" s="70" t="s">
        <v>38</v>
      </c>
      <c r="E13" s="51" t="s">
        <v>35</v>
      </c>
      <c r="F13" s="44"/>
      <c r="G13" s="46">
        <f>SUM(G14:G16)</f>
        <v>13474597.68</v>
      </c>
      <c r="H13" s="46">
        <f>SUM(H14:H16)</f>
        <v>9363200</v>
      </c>
      <c r="I13" s="45"/>
    </row>
    <row r="14" spans="1:9" ht="93.75">
      <c r="A14" s="68"/>
      <c r="B14" s="62"/>
      <c r="C14" s="65"/>
      <c r="D14" s="71"/>
      <c r="E14" s="47" t="s">
        <v>39</v>
      </c>
      <c r="F14" s="52" t="s">
        <v>43</v>
      </c>
      <c r="G14" s="56">
        <f>2733706.31+73705.58+121212.2</f>
        <v>2928624.0900000003</v>
      </c>
      <c r="H14" s="56">
        <v>1987300</v>
      </c>
      <c r="I14" s="54">
        <f>SUM(H14/G14*100)</f>
        <v>67.85780417451936</v>
      </c>
    </row>
    <row r="15" spans="1:9" ht="112.5">
      <c r="A15" s="68"/>
      <c r="B15" s="62"/>
      <c r="C15" s="65"/>
      <c r="D15" s="71"/>
      <c r="E15" s="47" t="s">
        <v>40</v>
      </c>
      <c r="F15" s="52" t="s">
        <v>43</v>
      </c>
      <c r="G15" s="56">
        <f>115653.29+8282580+127377.38+20362.92</f>
        <v>8545973.59</v>
      </c>
      <c r="H15" s="56">
        <v>5496600</v>
      </c>
      <c r="I15" s="54">
        <f>SUM(H15/G15*100)</f>
        <v>64.31800826569135</v>
      </c>
    </row>
    <row r="16" spans="1:9" ht="75">
      <c r="A16" s="69"/>
      <c r="B16" s="63"/>
      <c r="C16" s="66"/>
      <c r="D16" s="72"/>
      <c r="E16" s="47" t="s">
        <v>41</v>
      </c>
      <c r="F16" s="52" t="s">
        <v>43</v>
      </c>
      <c r="G16" s="56">
        <v>2000000</v>
      </c>
      <c r="H16" s="56">
        <v>1879300</v>
      </c>
      <c r="I16" s="54">
        <f>SUM(H16/G16*100)</f>
        <v>93.965</v>
      </c>
    </row>
    <row r="17" spans="1:9" ht="37.5">
      <c r="A17" s="30" t="s">
        <v>8</v>
      </c>
      <c r="B17" s="30"/>
      <c r="C17" s="20"/>
      <c r="D17" s="31" t="s">
        <v>7</v>
      </c>
      <c r="E17" s="48"/>
      <c r="F17" s="22"/>
      <c r="G17" s="19">
        <f>G19+G18</f>
        <v>13946370</v>
      </c>
      <c r="H17" s="19">
        <f>H19+H18</f>
        <v>2694637</v>
      </c>
      <c r="I17" s="45"/>
    </row>
    <row r="18" spans="1:9" ht="203.25" customHeight="1">
      <c r="A18" s="39" t="s">
        <v>29</v>
      </c>
      <c r="B18" s="39" t="s">
        <v>30</v>
      </c>
      <c r="C18" s="37" t="s">
        <v>31</v>
      </c>
      <c r="D18" s="36" t="s">
        <v>28</v>
      </c>
      <c r="E18" s="50" t="s">
        <v>32</v>
      </c>
      <c r="F18" s="52">
        <v>2019</v>
      </c>
      <c r="G18" s="53"/>
      <c r="H18" s="53">
        <v>1300000</v>
      </c>
      <c r="I18" s="54">
        <v>100</v>
      </c>
    </row>
    <row r="19" spans="1:9" ht="56.25">
      <c r="A19" s="39" t="s">
        <v>23</v>
      </c>
      <c r="B19" s="40" t="s">
        <v>24</v>
      </c>
      <c r="C19" s="37" t="s">
        <v>21</v>
      </c>
      <c r="D19" s="36" t="s">
        <v>25</v>
      </c>
      <c r="E19" s="49" t="s">
        <v>26</v>
      </c>
      <c r="F19" s="52">
        <v>2019</v>
      </c>
      <c r="G19" s="53">
        <v>13946370</v>
      </c>
      <c r="H19" s="53">
        <v>1394637</v>
      </c>
      <c r="I19" s="55">
        <v>100</v>
      </c>
    </row>
    <row r="20" spans="1:9" s="2" customFormat="1" ht="18.75">
      <c r="A20" s="59" t="s">
        <v>2</v>
      </c>
      <c r="B20" s="59"/>
      <c r="C20" s="59"/>
      <c r="D20" s="59"/>
      <c r="E20" s="21"/>
      <c r="F20" s="22"/>
      <c r="G20" s="19">
        <f>G17+G10</f>
        <v>26237408</v>
      </c>
      <c r="H20" s="19">
        <f>H17+H10</f>
        <v>4194637</v>
      </c>
      <c r="I20" s="19"/>
    </row>
    <row r="21" spans="1:9" s="2" customFormat="1" ht="24.75" customHeight="1">
      <c r="A21" s="32"/>
      <c r="B21" s="32"/>
      <c r="C21" s="23"/>
      <c r="D21" s="33"/>
      <c r="E21" s="24"/>
      <c r="F21" s="25"/>
      <c r="G21" s="25"/>
      <c r="H21" s="25"/>
      <c r="I21" s="26"/>
    </row>
    <row r="22" spans="1:9" s="4" customFormat="1" ht="20.25">
      <c r="A22" s="6"/>
      <c r="B22" s="6"/>
      <c r="C22" s="34" t="s">
        <v>3</v>
      </c>
      <c r="D22" s="35"/>
      <c r="E22" s="1"/>
      <c r="F22" s="27" t="s">
        <v>4</v>
      </c>
      <c r="I22" s="3"/>
    </row>
    <row r="23" spans="1:9" s="2" customFormat="1" ht="18.75">
      <c r="A23" s="7"/>
      <c r="B23" s="7"/>
      <c r="C23" s="7"/>
      <c r="D23" s="8"/>
      <c r="E23" s="9"/>
      <c r="F23" s="28"/>
      <c r="G23" s="28"/>
      <c r="H23" s="28"/>
      <c r="I23" s="28"/>
    </row>
  </sheetData>
  <sheetProtection/>
  <mergeCells count="11">
    <mergeCell ref="G5:I5"/>
    <mergeCell ref="C3:E3"/>
    <mergeCell ref="A20:D20"/>
    <mergeCell ref="G3:I3"/>
    <mergeCell ref="A6:I6"/>
    <mergeCell ref="A7:I7"/>
    <mergeCell ref="B13:B16"/>
    <mergeCell ref="C13:C16"/>
    <mergeCell ref="A13:A16"/>
    <mergeCell ref="D13:D16"/>
    <mergeCell ref="G4:I4"/>
  </mergeCells>
  <printOptions/>
  <pageMargins left="0.61" right="0.15748031496062992" top="0.37" bottom="0.22" header="0.4" footer="0.2"/>
  <pageSetup horizontalDpi="600" verticalDpi="600" orientation="portrait" paperSize="9" scale="5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pliok</cp:lastModifiedBy>
  <cp:lastPrinted>2019-01-25T06:28:09Z</cp:lastPrinted>
  <dcterms:created xsi:type="dcterms:W3CDTF">2015-01-28T07:10:13Z</dcterms:created>
  <dcterms:modified xsi:type="dcterms:W3CDTF">2019-02-04T07:51:07Z</dcterms:modified>
  <cp:category/>
  <cp:version/>
  <cp:contentType/>
  <cp:contentStatus/>
</cp:coreProperties>
</file>