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2018" sheetId="1" r:id="rId1"/>
  </sheets>
  <definedNames>
    <definedName name="_xlnm.Print_Titles" localSheetId="0">'2018'!$7:$9</definedName>
    <definedName name="_xlnm.Print_Area" localSheetId="0">'2018'!$A$1:$J$49</definedName>
  </definedNames>
  <calcPr fullCalcOnLoad="1"/>
</workbook>
</file>

<file path=xl/sharedStrings.xml><?xml version="1.0" encoding="utf-8"?>
<sst xmlns="http://schemas.openxmlformats.org/spreadsheetml/2006/main" count="202" uniqueCount="150">
  <si>
    <t/>
  </si>
  <si>
    <t>Всього</t>
  </si>
  <si>
    <t>(грн.)</t>
  </si>
  <si>
    <t>Спеціальний фонд</t>
  </si>
  <si>
    <t>0133</t>
  </si>
  <si>
    <t>1040</t>
  </si>
  <si>
    <t>0180</t>
  </si>
  <si>
    <t>0830</t>
  </si>
  <si>
    <t>Загальний фонд</t>
  </si>
  <si>
    <t xml:space="preserve">Голова  ради </t>
  </si>
  <si>
    <t>С.М.Гришко</t>
  </si>
  <si>
    <t>0810</t>
  </si>
  <si>
    <t>до рішення сесії Броварської районної ради</t>
  </si>
  <si>
    <t>Додаток 7</t>
  </si>
  <si>
    <t>"Програма діяльності Броварської районної організації інвалідів війни, Збройних сил та учасників бойових дій на 2016-2020 роки"</t>
  </si>
  <si>
    <t>"Програма забезпечення Броварської районної організації ветеранів війни і праці, Збройних сил, правоохоронних органів на 2016-2020 роки"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</si>
  <si>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</si>
  <si>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</si>
  <si>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"Програма розвитку фізичної культури та спорту "Броварщина спортивна" на 2017-2020 роки"
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</si>
  <si>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</si>
  <si>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</si>
  <si>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</si>
  <si>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</si>
  <si>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</si>
  <si>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</si>
  <si>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</si>
  <si>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</si>
  <si>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</si>
  <si>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0213140</t>
  </si>
  <si>
    <t>3140</t>
  </si>
  <si>
    <t>0215011</t>
  </si>
  <si>
    <t>5011</t>
  </si>
  <si>
    <t>0210180</t>
  </si>
  <si>
    <t>Інша діяльність у сфері державного управління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</si>
  <si>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</si>
  <si>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</si>
  <si>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</si>
  <si>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</si>
  <si>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</si>
  <si>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</si>
  <si>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</si>
  <si>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</si>
  <si>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</si>
  <si>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</si>
  <si>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</si>
  <si>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</si>
  <si>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3719710</t>
  </si>
  <si>
    <t>9710</t>
  </si>
  <si>
    <t>08</t>
  </si>
  <si>
    <t>06</t>
  </si>
  <si>
    <t>Перелік  регіональних програм по районному бюджету Броварського району на 2018 рік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</si>
  <si>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</si>
  <si>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</si>
  <si>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</si>
  <si>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</si>
  <si>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</si>
  <si>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</si>
  <si>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</si>
  <si>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</si>
  <si>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</si>
  <si>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5012</t>
  </si>
  <si>
    <t>Проведення навчально-тренувальних зборів і змагань з неолімпійських видів спорту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</si>
  <si>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</si>
  <si>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</si>
  <si>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</si>
  <si>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</si>
  <si>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0813242</t>
  </si>
  <si>
    <t>3242</t>
  </si>
  <si>
    <t>Інші заходи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</si>
  <si>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</si>
  <si>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</si>
  <si>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</si>
  <si>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</si>
  <si>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</si>
  <si>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</si>
  <si>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</si>
  <si>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</si>
  <si>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2152</t>
  </si>
  <si>
    <t>Інші програми та заходи у сфері охорони здоров`я</t>
  </si>
  <si>
    <t>0812152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</si>
  <si>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</si>
  <si>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0213112</t>
  </si>
  <si>
    <t>3112</t>
  </si>
  <si>
    <t>Заходи державної політики з питань дітей та їх соціального захисту</t>
  </si>
  <si>
    <t>2010</t>
  </si>
  <si>
    <t>1731</t>
  </si>
  <si>
    <t>Багатопрофільна стаціонарна медична допомога населенню</t>
  </si>
  <si>
    <t>0212010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</si>
  <si>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</si>
  <si>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</si>
  <si>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</si>
  <si>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</si>
  <si>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"Програма розвитку та функціонування системи освіти Броварського району на 2018-2019 рік"</t>
  </si>
  <si>
    <t>0215012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</si>
  <si>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</si>
  <si>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</si>
  <si>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</si>
  <si>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0763</t>
  </si>
  <si>
    <t>Відділ культури Броварської районної державної адміністрації</t>
  </si>
  <si>
    <t>Програма розвитку галузі культури Броварського району на 2017-2020 роки</t>
  </si>
  <si>
    <t>0611060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</si>
  <si>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</si>
  <si>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</si>
  <si>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</si>
  <si>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1014030</t>
  </si>
  <si>
    <t>4030</t>
  </si>
  <si>
    <t>Забезпечення діяльності бібліотек</t>
  </si>
  <si>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</si>
  <si>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</si>
  <si>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</si>
  <si>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</si>
  <si>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</si>
  <si>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</si>
  <si>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</si>
  <si>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</si>
  <si>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</si>
  <si>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"Програми підтримки розвитку засобів масової інформації та інформування населення Броварщини на 2019 рік".</t>
  </si>
  <si>
    <t>0110180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</si>
  <si>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2019-2020 роки"</t>
  </si>
  <si>
    <t>"Збереження фондів Трудового архіву Броварського району на 2019 рік"</t>
  </si>
  <si>
    <t>"Програма покращення надання вторинної медичної допомоги населенню Броварського району та відновлення матеріально-технічної бази Броварської центральної районної лікарні на 2019 рік"</t>
  </si>
  <si>
    <t>"Програма стимулів та розвитку надання первинної медико-санітарної допомоги населенню Броварського району та відновлення матеріально-технічної бази Комунального некомерційного підприємства Броварської районної ради "Броварський центр первинної медико-санітарної допомоги" на 2019 рік"</t>
  </si>
  <si>
    <t>"Щодо вдосконалення соціальної роботи із сім"ями, дітьми та молоддю у Броварському районіна 2019-2021 роки"</t>
  </si>
  <si>
    <t>"Районна програма відпочинку та оздоровлення дітей Броварського району на 2019 рік"</t>
  </si>
  <si>
    <t>"Програма харчування учнів та вихованців загальноосвітніх шкіл на 2019 рік"</t>
  </si>
  <si>
    <t>"Програми діяльності Броварської районної громадської організації "Чорнобильський Спас» на 2019 рік"</t>
  </si>
  <si>
    <t>1013140</t>
  </si>
  <si>
    <t>10</t>
  </si>
  <si>
    <t>"Програма діяльності та фінансової підтримки Броварської  редакції міськрайонного радіомовлення на 2019 рік"</t>
  </si>
  <si>
    <t>Рішення районної ради № 707-51позач.-VII від 18.12.2018 р.</t>
  </si>
  <si>
    <t>Рішення районної ради № 661-50-VII від 22.11.2018 р.</t>
  </si>
  <si>
    <t>Рішення районної ради № 702-51позач.-VII від 18.12.2018 р.</t>
  </si>
  <si>
    <t>Рішення районної ради № 699-51позач.-VII від 18.12.2018 р.</t>
  </si>
  <si>
    <t>Рішення районної ради № 659-50-VII від 22.11.2018 р.</t>
  </si>
  <si>
    <t>Рішення районної ради № 698-51позач.-VII від 18.12.2018 р.</t>
  </si>
  <si>
    <t>Рішення районної ради № 655-50-VII від 22.11.2018 р.</t>
  </si>
  <si>
    <t>Рішення районної ради № 519-39-VII від 22.03.2018 р.</t>
  </si>
  <si>
    <t>Рішення районної ради № 431-34-VII від 14.12.2017 р.</t>
  </si>
  <si>
    <t>Рішення районної ради № 706-51позач.-VII від 18.12.2018 р.</t>
  </si>
  <si>
    <t>"Програми підтримки сім’ї та забезпечення прав дітей "Щаслива родина - успішна країна" на період до 2022 року"</t>
  </si>
  <si>
    <t>Рішення районної ради № 705-51позач.-VII від 18.12.2018 р.</t>
  </si>
  <si>
    <t>Рішення районної ради № 245-20позач.-VII від 15.12.2016 р., № 696-51позач.-VII від 18.12.2018 р.</t>
  </si>
  <si>
    <t>Рішення районної ради № 245-20позач.-VII від 15.12.2016 р., № 697-51позач.-VII від 18.12.2018 р.</t>
  </si>
  <si>
    <t>Рішення районної ради № 31-5-VII від 24.12.2015 р., № 711-51позач.-VII від 18.12.2018 р.</t>
  </si>
  <si>
    <t>Рішення районної ради № 222-19-VII від 17.11.2016 р., № 695-51позач.-VII від 18.12.2018 р.</t>
  </si>
  <si>
    <t>Рішення районної ради № 33-5-VII від 24.12.2015 р., № 694-51позач.-VII від 18.12.2018 р.</t>
  </si>
  <si>
    <t>Рішення районної ради № 35-5-VII від 24.12.2015 р., № 693-51позач.-VII від 18.12.2018 р.</t>
  </si>
  <si>
    <t>Рішення районної ради № 214-19-VII від 17.11.2016 р., № 639-48-VII від 18.09.2018 р.</t>
  </si>
  <si>
    <t>Рішення районної ради № 437-34-VII від 14.12.2017 р., № 711-51позач.-VII від 18.12.2018 р.</t>
  </si>
  <si>
    <t>від  18 грудня 2018 року № 686-51 позач.-VІІ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</si>
</sst>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42"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96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center"/>
      <protection/>
    </xf>
    <xf numFmtId="2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Zeros="0" tabSelected="1" view="pageBreakPreview" zoomScale="75" zoomScaleNormal="75" zoomScaleSheetLayoutView="75" workbookViewId="0" topLeftCell="E1">
      <selection activeCell="F6" sqref="F6"/>
    </sheetView>
  </sheetViews>
  <sheetFormatPr defaultColWidth="9.00390625" defaultRowHeight="12.75"/>
  <cols>
    <col min="1" max="2" width="17.125" style="4" customWidth="1"/>
    <col min="3" max="3" width="16.875" style="4" customWidth="1"/>
    <col min="4" max="4" width="77.25390625" style="5" customWidth="1"/>
    <col min="5" max="5" width="105.875" style="4" customWidth="1"/>
    <col min="6" max="6" width="41.125" style="6" customWidth="1"/>
    <col min="7" max="7" width="25.125" style="4" customWidth="1"/>
    <col min="8" max="8" width="22.125" style="6" customWidth="1"/>
    <col min="9" max="9" width="17.75390625" style="9" customWidth="1"/>
    <col min="10" max="10" width="18.625" style="9" customWidth="1"/>
    <col min="11" max="16384" width="9.125" style="9" customWidth="1"/>
  </cols>
  <sheetData>
    <row r="1" spans="7:12" ht="18" customHeight="1">
      <c r="G1" s="7" t="s">
        <v>13</v>
      </c>
      <c r="H1" s="7"/>
      <c r="I1" s="8"/>
      <c r="J1" s="8"/>
      <c r="L1" s="8"/>
    </row>
    <row r="2" spans="5:12" ht="18" customHeight="1">
      <c r="E2" s="10"/>
      <c r="G2" s="7" t="s">
        <v>12</v>
      </c>
      <c r="H2" s="7"/>
      <c r="I2" s="8"/>
      <c r="J2" s="8"/>
      <c r="L2" s="8"/>
    </row>
    <row r="3" spans="7:12" ht="16.5" customHeight="1">
      <c r="G3" s="56" t="s">
        <v>149</v>
      </c>
      <c r="H3" s="56"/>
      <c r="I3" s="57"/>
      <c r="J3" s="8"/>
      <c r="L3" s="8"/>
    </row>
    <row r="4" spans="7:8" ht="15.75" customHeight="1">
      <c r="G4" s="11"/>
      <c r="H4" s="11"/>
    </row>
    <row r="5" spans="1:8" ht="24.75" customHeight="1">
      <c r="A5" s="60" t="s">
        <v>50</v>
      </c>
      <c r="B5" s="60"/>
      <c r="C5" s="60"/>
      <c r="D5" s="60"/>
      <c r="E5" s="60"/>
      <c r="F5" s="60"/>
      <c r="G5" s="60"/>
      <c r="H5" s="60"/>
    </row>
    <row r="6" spans="1:8" ht="19.5" customHeight="1">
      <c r="A6" s="13" t="s">
        <v>0</v>
      </c>
      <c r="B6" s="13"/>
      <c r="C6" s="13"/>
      <c r="D6" s="14"/>
      <c r="E6" s="13"/>
      <c r="F6" s="15"/>
      <c r="G6" s="12"/>
      <c r="H6" s="6" t="s">
        <v>2</v>
      </c>
    </row>
    <row r="7" spans="1:10" ht="27" customHeight="1">
      <c r="A7" s="54" t="s">
        <v>107</v>
      </c>
      <c r="B7" s="54" t="s">
        <v>108</v>
      </c>
      <c r="C7" s="54" t="s">
        <v>109</v>
      </c>
      <c r="D7" s="54" t="s">
        <v>110</v>
      </c>
      <c r="E7" s="54" t="s">
        <v>111</v>
      </c>
      <c r="F7" s="59" t="s">
        <v>112</v>
      </c>
      <c r="G7" s="58" t="s">
        <v>113</v>
      </c>
      <c r="H7" s="58" t="s">
        <v>8</v>
      </c>
      <c r="I7" s="58" t="s">
        <v>3</v>
      </c>
      <c r="J7" s="58"/>
    </row>
    <row r="8" spans="1:10" ht="51.75" customHeight="1">
      <c r="A8" s="55"/>
      <c r="B8" s="55"/>
      <c r="C8" s="55"/>
      <c r="D8" s="55"/>
      <c r="E8" s="55"/>
      <c r="F8" s="59"/>
      <c r="G8" s="58"/>
      <c r="H8" s="58"/>
      <c r="I8" s="26" t="s">
        <v>114</v>
      </c>
      <c r="J8" s="26" t="s">
        <v>115</v>
      </c>
    </row>
    <row r="9" spans="1:10" s="8" customFormat="1" ht="21.7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</row>
    <row r="10" spans="1:10" ht="18.75">
      <c r="A10" s="27"/>
      <c r="B10" s="28" t="s">
        <v>37</v>
      </c>
      <c r="C10" s="27"/>
      <c r="D10" s="29" t="s">
        <v>38</v>
      </c>
      <c r="E10" s="27"/>
      <c r="F10" s="30"/>
      <c r="G10" s="30">
        <f>G11+G12</f>
        <v>450000</v>
      </c>
      <c r="H10" s="30">
        <f>H11+H12</f>
        <v>450000</v>
      </c>
      <c r="I10" s="31">
        <f>I11+I12</f>
        <v>0</v>
      </c>
      <c r="J10" s="31">
        <f>J11+J12</f>
        <v>0</v>
      </c>
    </row>
    <row r="11" spans="1:10" ht="37.5">
      <c r="A11" s="32" t="s">
        <v>39</v>
      </c>
      <c r="B11" s="33">
        <v>8420</v>
      </c>
      <c r="C11" s="34" t="s">
        <v>7</v>
      </c>
      <c r="D11" s="35" t="s">
        <v>36</v>
      </c>
      <c r="E11" s="36" t="s">
        <v>116</v>
      </c>
      <c r="F11" s="53" t="s">
        <v>140</v>
      </c>
      <c r="G11" s="31">
        <v>200000</v>
      </c>
      <c r="H11" s="31">
        <v>200000</v>
      </c>
      <c r="I11" s="49"/>
      <c r="J11" s="49"/>
    </row>
    <row r="12" spans="1:10" ht="56.25">
      <c r="A12" s="32" t="s">
        <v>117</v>
      </c>
      <c r="B12" s="48" t="s">
        <v>6</v>
      </c>
      <c r="C12" s="34" t="s">
        <v>4</v>
      </c>
      <c r="D12" s="35" t="s">
        <v>33</v>
      </c>
      <c r="E12" s="36" t="s">
        <v>118</v>
      </c>
      <c r="F12" s="53" t="s">
        <v>130</v>
      </c>
      <c r="G12" s="31">
        <v>250000</v>
      </c>
      <c r="H12" s="31">
        <v>250000</v>
      </c>
      <c r="I12" s="49"/>
      <c r="J12" s="49"/>
    </row>
    <row r="13" spans="1:10" s="8" customFormat="1" ht="18.75">
      <c r="A13" s="28"/>
      <c r="B13" s="28" t="s">
        <v>27</v>
      </c>
      <c r="C13" s="37"/>
      <c r="D13" s="29" t="s">
        <v>19</v>
      </c>
      <c r="E13" s="38"/>
      <c r="F13" s="53"/>
      <c r="G13" s="30">
        <f>SUM(G14:G25)</f>
        <v>41357100</v>
      </c>
      <c r="H13" s="30">
        <f>SUM(H14:H25)</f>
        <v>39857100</v>
      </c>
      <c r="I13" s="30">
        <f>SUM(I14:I25)</f>
        <v>1500000</v>
      </c>
      <c r="J13" s="30">
        <f>SUM(J14:J25)</f>
        <v>1500000</v>
      </c>
    </row>
    <row r="14" spans="1:10" ht="37.5">
      <c r="A14" s="32" t="s">
        <v>32</v>
      </c>
      <c r="B14" s="32" t="s">
        <v>6</v>
      </c>
      <c r="C14" s="34" t="s">
        <v>4</v>
      </c>
      <c r="D14" s="35" t="s">
        <v>33</v>
      </c>
      <c r="E14" s="36" t="s">
        <v>119</v>
      </c>
      <c r="F14" s="53" t="s">
        <v>129</v>
      </c>
      <c r="G14" s="31">
        <f>H14+I14</f>
        <v>382100</v>
      </c>
      <c r="H14" s="31">
        <v>382100</v>
      </c>
      <c r="I14" s="49"/>
      <c r="J14" s="49"/>
    </row>
    <row r="15" spans="1:10" ht="56.25">
      <c r="A15" s="32" t="s">
        <v>87</v>
      </c>
      <c r="B15" s="32" t="s">
        <v>84</v>
      </c>
      <c r="C15" s="34" t="s">
        <v>85</v>
      </c>
      <c r="D15" s="35" t="s">
        <v>86</v>
      </c>
      <c r="E15" s="36" t="s">
        <v>120</v>
      </c>
      <c r="F15" s="53"/>
      <c r="G15" s="31">
        <f aca="true" t="shared" si="0" ref="G15:G43">H15+I15</f>
        <v>27007000</v>
      </c>
      <c r="H15" s="31">
        <v>25507000</v>
      </c>
      <c r="I15" s="51">
        <v>1500000</v>
      </c>
      <c r="J15" s="51">
        <v>1500000</v>
      </c>
    </row>
    <row r="16" spans="1:10" ht="75">
      <c r="A16" s="32" t="s">
        <v>88</v>
      </c>
      <c r="B16" s="32" t="s">
        <v>89</v>
      </c>
      <c r="C16" s="34" t="s">
        <v>91</v>
      </c>
      <c r="D16" s="35" t="s">
        <v>90</v>
      </c>
      <c r="E16" s="36" t="s">
        <v>121</v>
      </c>
      <c r="F16" s="53" t="s">
        <v>131</v>
      </c>
      <c r="G16" s="31">
        <f t="shared" si="0"/>
        <v>11500000</v>
      </c>
      <c r="H16" s="31">
        <v>11500000</v>
      </c>
      <c r="I16" s="49"/>
      <c r="J16" s="49"/>
    </row>
    <row r="17" spans="1:10" s="8" customFormat="1" ht="37.5">
      <c r="A17" s="32" t="s">
        <v>41</v>
      </c>
      <c r="B17" s="32" t="s">
        <v>42</v>
      </c>
      <c r="C17" s="34" t="s">
        <v>5</v>
      </c>
      <c r="D17" s="35" t="s">
        <v>43</v>
      </c>
      <c r="E17" s="36" t="s">
        <v>122</v>
      </c>
      <c r="F17" s="53" t="s">
        <v>133</v>
      </c>
      <c r="G17" s="31">
        <f t="shared" si="0"/>
        <v>245000</v>
      </c>
      <c r="H17" s="31">
        <v>245000</v>
      </c>
      <c r="I17" s="50"/>
      <c r="J17" s="50"/>
    </row>
    <row r="18" spans="1:10" s="8" customFormat="1" ht="37.5">
      <c r="A18" s="32" t="s">
        <v>81</v>
      </c>
      <c r="B18" s="32" t="s">
        <v>82</v>
      </c>
      <c r="C18" s="34" t="s">
        <v>5</v>
      </c>
      <c r="D18" s="35" t="s">
        <v>83</v>
      </c>
      <c r="E18" s="36" t="s">
        <v>139</v>
      </c>
      <c r="F18" s="53" t="s">
        <v>132</v>
      </c>
      <c r="G18" s="31">
        <f t="shared" si="0"/>
        <v>564000</v>
      </c>
      <c r="H18" s="31">
        <v>564000</v>
      </c>
      <c r="I18" s="50"/>
      <c r="J18" s="50"/>
    </row>
    <row r="19" spans="1:10" s="8" customFormat="1" ht="75">
      <c r="A19" s="32" t="s">
        <v>28</v>
      </c>
      <c r="B19" s="32" t="s">
        <v>29</v>
      </c>
      <c r="C19" s="34" t="s">
        <v>5</v>
      </c>
      <c r="D19" s="35" t="s">
        <v>20</v>
      </c>
      <c r="E19" s="36" t="s">
        <v>123</v>
      </c>
      <c r="F19" s="53" t="s">
        <v>134</v>
      </c>
      <c r="G19" s="31">
        <f t="shared" si="0"/>
        <v>390000</v>
      </c>
      <c r="H19" s="31">
        <v>390000</v>
      </c>
      <c r="I19" s="50"/>
      <c r="J19" s="50"/>
    </row>
    <row r="20" spans="1:10" s="8" customFormat="1" ht="56.25">
      <c r="A20" s="32" t="s">
        <v>74</v>
      </c>
      <c r="B20" s="32" t="s">
        <v>73</v>
      </c>
      <c r="C20" s="34" t="s">
        <v>76</v>
      </c>
      <c r="D20" s="35" t="s">
        <v>75</v>
      </c>
      <c r="E20" s="36" t="s">
        <v>118</v>
      </c>
      <c r="F20" s="53" t="s">
        <v>130</v>
      </c>
      <c r="G20" s="31">
        <f t="shared" si="0"/>
        <v>250000</v>
      </c>
      <c r="H20" s="31">
        <v>250000</v>
      </c>
      <c r="I20" s="50"/>
      <c r="J20" s="50"/>
    </row>
    <row r="21" spans="1:10" s="8" customFormat="1" ht="56.25">
      <c r="A21" s="32" t="s">
        <v>30</v>
      </c>
      <c r="B21" s="32" t="s">
        <v>31</v>
      </c>
      <c r="C21" s="34" t="s">
        <v>11</v>
      </c>
      <c r="D21" s="35" t="s">
        <v>21</v>
      </c>
      <c r="E21" s="36" t="s">
        <v>18</v>
      </c>
      <c r="F21" s="53" t="s">
        <v>142</v>
      </c>
      <c r="G21" s="31">
        <f t="shared" si="0"/>
        <v>160000</v>
      </c>
      <c r="H21" s="31">
        <v>160000</v>
      </c>
      <c r="I21" s="50"/>
      <c r="J21" s="50"/>
    </row>
    <row r="22" spans="1:10" s="8" customFormat="1" ht="56.25">
      <c r="A22" s="32" t="s">
        <v>93</v>
      </c>
      <c r="B22" s="32" t="s">
        <v>60</v>
      </c>
      <c r="C22" s="34" t="s">
        <v>11</v>
      </c>
      <c r="D22" s="35" t="s">
        <v>61</v>
      </c>
      <c r="E22" s="36" t="s">
        <v>18</v>
      </c>
      <c r="F22" s="53" t="s">
        <v>142</v>
      </c>
      <c r="G22" s="31">
        <f t="shared" si="0"/>
        <v>100000</v>
      </c>
      <c r="H22" s="31">
        <v>100000</v>
      </c>
      <c r="I22" s="50"/>
      <c r="J22" s="50"/>
    </row>
    <row r="23" spans="1:10" s="8" customFormat="1" ht="56.25">
      <c r="A23" s="32" t="s">
        <v>94</v>
      </c>
      <c r="B23" s="32" t="s">
        <v>95</v>
      </c>
      <c r="C23" s="34" t="s">
        <v>11</v>
      </c>
      <c r="D23" s="35" t="s">
        <v>96</v>
      </c>
      <c r="E23" s="36" t="s">
        <v>18</v>
      </c>
      <c r="F23" s="53" t="s">
        <v>142</v>
      </c>
      <c r="G23" s="31">
        <f t="shared" si="0"/>
        <v>40000</v>
      </c>
      <c r="H23" s="31">
        <v>40000</v>
      </c>
      <c r="I23" s="50"/>
      <c r="J23" s="50"/>
    </row>
    <row r="24" spans="1:10" ht="56.25">
      <c r="A24" s="32" t="s">
        <v>44</v>
      </c>
      <c r="B24" s="32" t="s">
        <v>45</v>
      </c>
      <c r="C24" s="32" t="s">
        <v>11</v>
      </c>
      <c r="D24" s="35" t="s">
        <v>22</v>
      </c>
      <c r="E24" s="36" t="s">
        <v>18</v>
      </c>
      <c r="F24" s="53" t="s">
        <v>141</v>
      </c>
      <c r="G24" s="31">
        <f t="shared" si="0"/>
        <v>519000</v>
      </c>
      <c r="H24" s="31">
        <v>519000</v>
      </c>
      <c r="I24" s="49"/>
      <c r="J24" s="49"/>
    </row>
    <row r="25" spans="1:10" ht="37.5">
      <c r="A25" s="32" t="s">
        <v>34</v>
      </c>
      <c r="B25" s="32" t="s">
        <v>35</v>
      </c>
      <c r="C25" s="32" t="s">
        <v>7</v>
      </c>
      <c r="D25" s="35" t="s">
        <v>36</v>
      </c>
      <c r="E25" s="36" t="s">
        <v>116</v>
      </c>
      <c r="F25" s="53"/>
      <c r="G25" s="31">
        <f t="shared" si="0"/>
        <v>200000</v>
      </c>
      <c r="H25" s="31">
        <v>200000</v>
      </c>
      <c r="I25" s="49"/>
      <c r="J25" s="49"/>
    </row>
    <row r="26" spans="1:10" s="8" customFormat="1" ht="37.5">
      <c r="A26" s="39"/>
      <c r="B26" s="39" t="s">
        <v>49</v>
      </c>
      <c r="C26" s="28"/>
      <c r="D26" s="40" t="s">
        <v>23</v>
      </c>
      <c r="E26" s="47"/>
      <c r="F26" s="53"/>
      <c r="G26" s="30">
        <f t="shared" si="0"/>
        <v>17792075</v>
      </c>
      <c r="H26" s="30">
        <f>SUM(H27:H30)</f>
        <v>16341273</v>
      </c>
      <c r="I26" s="30">
        <f>SUM(I27:I30)</f>
        <v>1450802</v>
      </c>
      <c r="J26" s="30">
        <f>SUM(J27:J30)</f>
        <v>1450802</v>
      </c>
    </row>
    <row r="27" spans="1:10" ht="75">
      <c r="A27" s="32" t="s">
        <v>62</v>
      </c>
      <c r="B27" s="32" t="s">
        <v>63</v>
      </c>
      <c r="C27" s="34" t="s">
        <v>64</v>
      </c>
      <c r="D27" s="35" t="s">
        <v>65</v>
      </c>
      <c r="E27" s="36" t="s">
        <v>124</v>
      </c>
      <c r="F27" s="53" t="s">
        <v>135</v>
      </c>
      <c r="G27" s="31">
        <f t="shared" si="0"/>
        <v>12580000</v>
      </c>
      <c r="H27" s="31">
        <v>12580000</v>
      </c>
      <c r="I27" s="49"/>
      <c r="J27" s="49"/>
    </row>
    <row r="28" spans="1:10" ht="75">
      <c r="A28" s="32" t="s">
        <v>100</v>
      </c>
      <c r="B28" s="32" t="s">
        <v>101</v>
      </c>
      <c r="C28" s="34" t="s">
        <v>102</v>
      </c>
      <c r="D28" s="35" t="s">
        <v>103</v>
      </c>
      <c r="E28" s="36" t="s">
        <v>124</v>
      </c>
      <c r="F28" s="53" t="s">
        <v>135</v>
      </c>
      <c r="G28" s="31">
        <f t="shared" si="0"/>
        <v>850000</v>
      </c>
      <c r="H28" s="31">
        <v>850000</v>
      </c>
      <c r="I28" s="49"/>
      <c r="J28" s="49"/>
    </row>
    <row r="29" spans="1:10" ht="75">
      <c r="A29" s="32" t="s">
        <v>62</v>
      </c>
      <c r="B29" s="32" t="s">
        <v>63</v>
      </c>
      <c r="C29" s="34" t="s">
        <v>64</v>
      </c>
      <c r="D29" s="35" t="s">
        <v>65</v>
      </c>
      <c r="E29" s="36" t="s">
        <v>92</v>
      </c>
      <c r="F29" s="53" t="s">
        <v>136</v>
      </c>
      <c r="G29" s="31">
        <f t="shared" si="0"/>
        <v>3450802</v>
      </c>
      <c r="H29" s="31">
        <v>2000000</v>
      </c>
      <c r="I29" s="51">
        <v>1450802</v>
      </c>
      <c r="J29" s="51">
        <v>1450802</v>
      </c>
    </row>
    <row r="30" spans="1:10" ht="75">
      <c r="A30" s="32" t="s">
        <v>40</v>
      </c>
      <c r="B30" s="32" t="s">
        <v>29</v>
      </c>
      <c r="C30" s="34" t="s">
        <v>5</v>
      </c>
      <c r="D30" s="35" t="s">
        <v>20</v>
      </c>
      <c r="E30" s="36" t="s">
        <v>123</v>
      </c>
      <c r="F30" s="53" t="s">
        <v>134</v>
      </c>
      <c r="G30" s="31">
        <f t="shared" si="0"/>
        <v>911273</v>
      </c>
      <c r="H30" s="31">
        <v>911273</v>
      </c>
      <c r="I30" s="49"/>
      <c r="J30" s="49"/>
    </row>
    <row r="31" spans="1:10" ht="37.5">
      <c r="A31" s="37"/>
      <c r="B31" s="39" t="s">
        <v>48</v>
      </c>
      <c r="C31" s="37"/>
      <c r="D31" s="29" t="s">
        <v>24</v>
      </c>
      <c r="E31" s="36"/>
      <c r="F31" s="53"/>
      <c r="G31" s="30">
        <f>SUM(G32:G40)</f>
        <v>3750000</v>
      </c>
      <c r="H31" s="30">
        <f>SUM(H32:H40)</f>
        <v>3750000</v>
      </c>
      <c r="I31" s="49"/>
      <c r="J31" s="49"/>
    </row>
    <row r="32" spans="1:10" ht="56.25">
      <c r="A32" s="32" t="s">
        <v>79</v>
      </c>
      <c r="B32" s="32" t="s">
        <v>77</v>
      </c>
      <c r="C32" s="41" t="s">
        <v>97</v>
      </c>
      <c r="D32" s="35" t="s">
        <v>78</v>
      </c>
      <c r="E32" s="36" t="s">
        <v>80</v>
      </c>
      <c r="F32" s="53" t="s">
        <v>137</v>
      </c>
      <c r="G32" s="31">
        <f t="shared" si="0"/>
        <v>300000</v>
      </c>
      <c r="H32" s="31">
        <v>300000</v>
      </c>
      <c r="I32" s="49"/>
      <c r="J32" s="49"/>
    </row>
    <row r="33" spans="1:10" ht="56.25">
      <c r="A33" s="32" t="s">
        <v>66</v>
      </c>
      <c r="B33" s="32" t="s">
        <v>67</v>
      </c>
      <c r="C33" s="42">
        <v>1090</v>
      </c>
      <c r="D33" s="35" t="s">
        <v>68</v>
      </c>
      <c r="E33" s="36" t="s">
        <v>16</v>
      </c>
      <c r="F33" s="53" t="s">
        <v>143</v>
      </c>
      <c r="G33" s="31">
        <f t="shared" si="0"/>
        <v>2560000</v>
      </c>
      <c r="H33" s="31">
        <v>2560000</v>
      </c>
      <c r="I33" s="49"/>
      <c r="J33" s="49"/>
    </row>
    <row r="34" spans="1:10" ht="56.25">
      <c r="A34" s="32" t="s">
        <v>52</v>
      </c>
      <c r="B34" s="32" t="s">
        <v>53</v>
      </c>
      <c r="C34" s="42">
        <v>1030</v>
      </c>
      <c r="D34" s="35" t="s">
        <v>57</v>
      </c>
      <c r="E34" s="36" t="s">
        <v>16</v>
      </c>
      <c r="F34" s="53" t="s">
        <v>143</v>
      </c>
      <c r="G34" s="31">
        <f t="shared" si="0"/>
        <v>30000</v>
      </c>
      <c r="H34" s="31">
        <v>30000</v>
      </c>
      <c r="I34" s="49"/>
      <c r="J34" s="49"/>
    </row>
    <row r="35" spans="1:10" ht="56.25">
      <c r="A35" s="32" t="s">
        <v>51</v>
      </c>
      <c r="B35" s="32" t="s">
        <v>54</v>
      </c>
      <c r="C35" s="42">
        <v>1070</v>
      </c>
      <c r="D35" s="35" t="s">
        <v>58</v>
      </c>
      <c r="E35" s="36" t="s">
        <v>16</v>
      </c>
      <c r="F35" s="53" t="s">
        <v>143</v>
      </c>
      <c r="G35" s="31">
        <f t="shared" si="0"/>
        <v>170000</v>
      </c>
      <c r="H35" s="31">
        <v>170000</v>
      </c>
      <c r="I35" s="49"/>
      <c r="J35" s="49"/>
    </row>
    <row r="36" spans="1:10" ht="56.25">
      <c r="A36" s="32" t="s">
        <v>56</v>
      </c>
      <c r="B36" s="32" t="s">
        <v>55</v>
      </c>
      <c r="C36" s="42">
        <v>1070</v>
      </c>
      <c r="D36" s="35" t="s">
        <v>59</v>
      </c>
      <c r="E36" s="36" t="s">
        <v>16</v>
      </c>
      <c r="F36" s="53" t="s">
        <v>143</v>
      </c>
      <c r="G36" s="31">
        <f t="shared" si="0"/>
        <v>100000</v>
      </c>
      <c r="H36" s="31">
        <v>100000</v>
      </c>
      <c r="I36" s="49"/>
      <c r="J36" s="49"/>
    </row>
    <row r="37" spans="1:10" ht="56.25">
      <c r="A37" s="32" t="s">
        <v>66</v>
      </c>
      <c r="B37" s="32" t="s">
        <v>67</v>
      </c>
      <c r="C37" s="42">
        <v>1090</v>
      </c>
      <c r="D37" s="35" t="s">
        <v>68</v>
      </c>
      <c r="E37" s="36" t="s">
        <v>17</v>
      </c>
      <c r="F37" s="53" t="s">
        <v>144</v>
      </c>
      <c r="G37" s="31">
        <f t="shared" si="0"/>
        <v>240000</v>
      </c>
      <c r="H37" s="31">
        <v>240000</v>
      </c>
      <c r="I37" s="49"/>
      <c r="J37" s="49"/>
    </row>
    <row r="38" spans="1:10" ht="56.25">
      <c r="A38" s="32" t="s">
        <v>70</v>
      </c>
      <c r="B38" s="32" t="s">
        <v>69</v>
      </c>
      <c r="C38" s="34" t="s">
        <v>25</v>
      </c>
      <c r="D38" s="35" t="s">
        <v>71</v>
      </c>
      <c r="E38" s="36" t="s">
        <v>15</v>
      </c>
      <c r="F38" s="53" t="s">
        <v>145</v>
      </c>
      <c r="G38" s="31">
        <f t="shared" si="0"/>
        <v>140000</v>
      </c>
      <c r="H38" s="31">
        <v>140000</v>
      </c>
      <c r="I38" s="49"/>
      <c r="J38" s="49"/>
    </row>
    <row r="39" spans="1:10" ht="56.25">
      <c r="A39" s="32" t="s">
        <v>70</v>
      </c>
      <c r="B39" s="32" t="s">
        <v>69</v>
      </c>
      <c r="C39" s="34" t="s">
        <v>25</v>
      </c>
      <c r="D39" s="35" t="s">
        <v>71</v>
      </c>
      <c r="E39" s="36" t="s">
        <v>125</v>
      </c>
      <c r="F39" s="53" t="s">
        <v>148</v>
      </c>
      <c r="G39" s="31">
        <f t="shared" si="0"/>
        <v>105000</v>
      </c>
      <c r="H39" s="31">
        <v>105000</v>
      </c>
      <c r="I39" s="49"/>
      <c r="J39" s="49"/>
    </row>
    <row r="40" spans="1:10" ht="56.25">
      <c r="A40" s="32" t="s">
        <v>70</v>
      </c>
      <c r="B40" s="32" t="s">
        <v>69</v>
      </c>
      <c r="C40" s="34" t="s">
        <v>25</v>
      </c>
      <c r="D40" s="35" t="s">
        <v>71</v>
      </c>
      <c r="E40" s="36" t="s">
        <v>14</v>
      </c>
      <c r="F40" s="53" t="s">
        <v>146</v>
      </c>
      <c r="G40" s="31">
        <f t="shared" si="0"/>
        <v>105000</v>
      </c>
      <c r="H40" s="31">
        <v>105000</v>
      </c>
      <c r="I40" s="49"/>
      <c r="J40" s="49"/>
    </row>
    <row r="41" spans="1:10" ht="37.5">
      <c r="A41" s="32"/>
      <c r="B41" s="39" t="s">
        <v>127</v>
      </c>
      <c r="C41" s="34"/>
      <c r="D41" s="43" t="s">
        <v>98</v>
      </c>
      <c r="E41" s="36"/>
      <c r="F41" s="53"/>
      <c r="G41" s="30">
        <f t="shared" si="0"/>
        <v>230000</v>
      </c>
      <c r="H41" s="30">
        <f>SUM(H42:H43)</f>
        <v>100000</v>
      </c>
      <c r="I41" s="30">
        <f>SUM(I42:I43)</f>
        <v>130000</v>
      </c>
      <c r="J41" s="30">
        <f>SUM(J42:J43)</f>
        <v>130000</v>
      </c>
    </row>
    <row r="42" spans="1:10" ht="56.25">
      <c r="A42" s="32" t="s">
        <v>104</v>
      </c>
      <c r="B42" s="32" t="s">
        <v>105</v>
      </c>
      <c r="C42" s="34"/>
      <c r="D42" s="44" t="s">
        <v>106</v>
      </c>
      <c r="E42" s="45" t="s">
        <v>99</v>
      </c>
      <c r="F42" s="53" t="s">
        <v>147</v>
      </c>
      <c r="G42" s="31">
        <f t="shared" si="0"/>
        <v>130000</v>
      </c>
      <c r="H42" s="31"/>
      <c r="I42" s="52">
        <v>130000</v>
      </c>
      <c r="J42" s="52">
        <v>130000</v>
      </c>
    </row>
    <row r="43" spans="1:10" ht="75">
      <c r="A43" s="32" t="s">
        <v>126</v>
      </c>
      <c r="B43" s="32" t="s">
        <v>29</v>
      </c>
      <c r="C43" s="34" t="s">
        <v>5</v>
      </c>
      <c r="D43" s="35" t="s">
        <v>20</v>
      </c>
      <c r="E43" s="36" t="s">
        <v>123</v>
      </c>
      <c r="F43" s="53" t="s">
        <v>134</v>
      </c>
      <c r="G43" s="31">
        <f t="shared" si="0"/>
        <v>100000</v>
      </c>
      <c r="H43" s="31">
        <v>100000</v>
      </c>
      <c r="I43" s="49"/>
      <c r="J43" s="49"/>
    </row>
    <row r="44" spans="1:10" ht="37.5">
      <c r="A44" s="37"/>
      <c r="B44" s="37">
        <v>37</v>
      </c>
      <c r="C44" s="37"/>
      <c r="D44" s="29" t="s">
        <v>26</v>
      </c>
      <c r="E44" s="46"/>
      <c r="F44" s="53"/>
      <c r="G44" s="30">
        <f>G45</f>
        <v>320400</v>
      </c>
      <c r="H44" s="30">
        <f>H45</f>
        <v>320400</v>
      </c>
      <c r="I44" s="49"/>
      <c r="J44" s="49"/>
    </row>
    <row r="45" spans="1:10" ht="56.25">
      <c r="A45" s="32" t="s">
        <v>46</v>
      </c>
      <c r="B45" s="32" t="s">
        <v>47</v>
      </c>
      <c r="C45" s="32" t="s">
        <v>6</v>
      </c>
      <c r="D45" s="35" t="s">
        <v>72</v>
      </c>
      <c r="E45" s="36" t="s">
        <v>128</v>
      </c>
      <c r="F45" s="53" t="s">
        <v>138</v>
      </c>
      <c r="G45" s="31">
        <v>320400</v>
      </c>
      <c r="H45" s="31">
        <v>320400</v>
      </c>
      <c r="I45" s="49"/>
      <c r="J45" s="49"/>
    </row>
    <row r="46" spans="1:10" s="8" customFormat="1" ht="18.75">
      <c r="A46" s="17"/>
      <c r="B46" s="17"/>
      <c r="C46" s="17"/>
      <c r="D46" s="1" t="s">
        <v>1</v>
      </c>
      <c r="E46" s="2"/>
      <c r="F46" s="53"/>
      <c r="G46" s="30">
        <f>H46+I46</f>
        <v>63899575</v>
      </c>
      <c r="H46" s="3">
        <f>H13+H44+H26+H31+H10+H41</f>
        <v>60818773</v>
      </c>
      <c r="I46" s="3">
        <f>I13+I44+I26+I31+I10+I41</f>
        <v>3080802</v>
      </c>
      <c r="J46" s="3">
        <f>J13+J44+J26+J31+J10+J41</f>
        <v>3080802</v>
      </c>
    </row>
    <row r="47" ht="18.75">
      <c r="E47" s="18"/>
    </row>
    <row r="48" ht="10.5" customHeight="1">
      <c r="E48" s="18"/>
    </row>
    <row r="49" spans="1:15" s="24" customFormat="1" ht="18.75">
      <c r="A49" s="19"/>
      <c r="B49" s="19"/>
      <c r="C49" s="19"/>
      <c r="D49" s="20" t="s">
        <v>9</v>
      </c>
      <c r="E49" s="21"/>
      <c r="F49" s="21"/>
      <c r="G49" s="21" t="s">
        <v>10</v>
      </c>
      <c r="H49" s="21"/>
      <c r="I49" s="22"/>
      <c r="J49" s="23"/>
      <c r="K49" s="23"/>
      <c r="L49" s="23"/>
      <c r="M49" s="23"/>
      <c r="N49" s="23"/>
      <c r="O49" s="23"/>
    </row>
    <row r="51" spans="4:7" ht="18.75" customHeight="1">
      <c r="D51" s="14"/>
      <c r="E51" s="13"/>
      <c r="F51" s="25"/>
      <c r="G51" s="13"/>
    </row>
    <row r="52" spans="4:7" ht="0.75" customHeight="1">
      <c r="D52" s="14"/>
      <c r="E52" s="13"/>
      <c r="F52" s="25"/>
      <c r="G52" s="13"/>
    </row>
  </sheetData>
  <sheetProtection/>
  <mergeCells count="11">
    <mergeCell ref="A7:A8"/>
    <mergeCell ref="B7:B8"/>
    <mergeCell ref="G3:I3"/>
    <mergeCell ref="I7:J7"/>
    <mergeCell ref="C7:C8"/>
    <mergeCell ref="F7:F8"/>
    <mergeCell ref="G7:G8"/>
    <mergeCell ref="H7:H8"/>
    <mergeCell ref="A5:H5"/>
    <mergeCell ref="D7:D8"/>
    <mergeCell ref="E7:E8"/>
  </mergeCells>
  <printOptions/>
  <pageMargins left="0.45" right="0.25" top="0.43" bottom="0.19" header="0.2" footer="0.23"/>
  <pageSetup horizontalDpi="300" verticalDpi="300" orientation="landscape" paperSize="9" scale="37" r:id="rId1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pliok</cp:lastModifiedBy>
  <cp:lastPrinted>2019-01-10T06:45:29Z</cp:lastPrinted>
  <dcterms:created xsi:type="dcterms:W3CDTF">2002-01-17T11:14:32Z</dcterms:created>
  <dcterms:modified xsi:type="dcterms:W3CDTF">2019-01-10T06:47:19Z</dcterms:modified>
  <cp:category/>
  <cp:version/>
  <cp:contentType/>
  <cp:contentStatus/>
</cp:coreProperties>
</file>