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'Лист1'!$A$1:$J$60</definedName>
  </definedNames>
  <calcPr fullCalcOnLoad="1"/>
</workbook>
</file>

<file path=xl/sharedStrings.xml><?xml version="1.0" encoding="utf-8"?>
<sst xmlns="http://schemas.openxmlformats.org/spreadsheetml/2006/main" count="94" uniqueCount="91">
  <si>
    <t>до рішення сесії Броварської районної ради</t>
  </si>
  <si>
    <t>грн.</t>
  </si>
  <si>
    <t>Код функціональної класифікації видатків та кредитування бюджету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</si>
  <si>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</si>
  <si>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</si>
  <si>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</si>
  <si>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</si>
  <si>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</si>
  <si>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 xml:space="preserve">Всього </t>
  </si>
  <si>
    <t xml:space="preserve">Голова  ради </t>
  </si>
  <si>
    <t>С.М.Гришко</t>
  </si>
  <si>
    <t>Додаток 6</t>
  </si>
  <si>
    <t>0731</t>
  </si>
  <si>
    <t>Капітальні видатки, в тому числі:</t>
  </si>
  <si>
    <t xml:space="preserve"> </t>
  </si>
  <si>
    <t>Багатопрофільна стаціонарна медична допомога населенню</t>
  </si>
  <si>
    <t xml:space="preserve">Броварська районна Державна адміністрація </t>
  </si>
  <si>
    <t>Код ТПКВКМБ / ТКВКБМС2</t>
  </si>
  <si>
    <t>02</t>
  </si>
  <si>
    <t>0212010</t>
  </si>
  <si>
    <t xml:space="preserve">Перелік об’єктів, видатки на які у 2018 році </t>
  </si>
  <si>
    <t xml:space="preserve"> будуть проводитися за рахунок коштів бюджету розвитку</t>
  </si>
  <si>
    <t>Виготовлення проектно-кошторисної документації по капітальним ремонтам в Броварській ЦРЛ на 2018 рік</t>
  </si>
  <si>
    <t>Капітальний ремонт третього поверху  лікарняного корпусу центру "Дитяча лікарня" Броварської ЦРЛ за адресою: вул. Ярослава Мудрого, 47, м. Бровари, Київської області</t>
  </si>
  <si>
    <t>Капітальний ремонт даху лікарняного корпусу центру "Дитяча лікарня" Броварської ЦРЛ за адресою: вул. Ярослава Мудрого, 47, м. Бровари, Київської області</t>
  </si>
  <si>
    <t>Капітальний ремонт (заміна) грузового (лікарняного) ліфта в терапевтичному корпусі Броварської ЦРЛ за адресою вул.Шевченка, 14, м. Бровари, Київської області</t>
  </si>
  <si>
    <t>Капітальний ремонт (заміна) грузового (лікарняного) ліфта в хірургічному корпусі Броварської ЦРЛ за адресою вул.Шевченка, 14, м. Бровари, Київської області</t>
  </si>
  <si>
    <t>Капітальний ремонт  - заміна теплотраси Броварської ЦРЛ за адресою вул.Шевченка, 14, м. Бровари, Київської області</t>
  </si>
  <si>
    <t>Відділ освіти районної державної адміністрації</t>
  </si>
  <si>
    <t>1020</t>
  </si>
  <si>
    <t>0921</t>
  </si>
  <si>
    <t>06</t>
  </si>
  <si>
    <t>Управління фінансів районної державної адміністрації</t>
  </si>
  <si>
    <t>0180</t>
  </si>
  <si>
    <t>37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</si>
  <si>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</si>
  <si>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</si>
  <si>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Інші субвенції з місцевого бюджету</t>
  </si>
  <si>
    <t>Капітальний ремонт вуличного освітлення вул. Привітна, Березнева, Б.Хмельницького, Корольова, Володимерська с. Красилівка Броварського району, Київської області</t>
  </si>
  <si>
    <t>Реконструкція системи газопостачання  топкової Требухівської ЗОШ I-III ступенів вул. Броварська, 16 , с. Требухів, Броварського району, Київської області</t>
  </si>
  <si>
    <t>Капітальний ремонт дорожнього покриття проїздної частини вул. Броварська с. Рожівка, Броварського району, Київської області</t>
  </si>
  <si>
    <t>Проведення експертизи проекту по реконструкції покрівлі будівлі Пухівської ЗОШ I - III ступенів</t>
  </si>
  <si>
    <t>Виготовлення проектно-кошторисної документації "Броварської ЦРЛ за адресами вул. Шевченка, 14"</t>
  </si>
  <si>
    <t>Капітальний ремонт мереж зовнішнього освітлення вулиць Садова, Шевченка та пров.Садовий в с.Требухів, Броварського району, Київської області</t>
  </si>
  <si>
    <t>Капітальний ремонт дорожнього покриття по вулиці Матросова та ділянки вулиці Богдана Хмельницького в селі Богданівка Броварського району  Київської області</t>
  </si>
  <si>
    <t>Капітальний ремонт даху Русанівського навчально - виховного комплексу "Загальноосвітня школа I-III ступенів - дошкільний навчальний заклад"</t>
  </si>
  <si>
    <t>Капітальний ремонт Княжицької Загальноосвітньої школи 1-3 ступенів за адресою: вул.Шкільна, 8, с. Княжичі, Броварського району, Київської області</t>
  </si>
  <si>
    <t xml:space="preserve">Капітальний ремонт приміщень першого поверху хірургічного корпусу Броварської ЦРЛ за адресою: вул. Шевченка, 14, м. Бровари, Київські області (в тому числі проектні роботи) </t>
  </si>
  <si>
    <t>Субвенція з місцевого бюджету на співфінансування інвестиційних проектів</t>
  </si>
  <si>
    <t>Реконструкція вузлів обліку газу Зазим`я, Русанів, Світильня, Погреби</t>
  </si>
  <si>
    <t>Експертиза проектно-кошторисної документації "Капітальний ремонт приміщень на першому поверсі (підлога коридору, санітарні вузли)  Погребської загальноосвітньої школи I-III ступенів по вул. Соборна, 7 в с. Погреби Броварського району Київської області"</t>
  </si>
  <si>
    <t>Капітальний ремонт приміщень на першому поверсі (підлога коридору, санітарні вузли)  Погребської загальноосвітньої школи I-III ступенів по вул. Соборна, 7 в с. Погреби Броварського району Київської області</t>
  </si>
  <si>
    <t>Капітальний ремонт дорожнього покриття проїздної частини вул..Лісова (на ділянці від буд. 29 до завешення забудови) в смт. Калинівка, Броварського району Київської області"</t>
  </si>
  <si>
    <t>Капітальний ремонт дорожнього покриття проїздної частини вул. Космонавтів в с. Красилівка Броварського району Київської області</t>
  </si>
  <si>
    <t>Капітальний ремонт системи опалення в загальноосвітній школі I-III ступенів за адресою вул.Київська, 2 (колишня Леніна, 1) с.Плоске Броварського району Київської області</t>
  </si>
  <si>
    <t>Світильнянська сільська рада "Капітальний ремонт тротуарних покриттів в сквірі "Івана Марченка" та меморіалі загиблим у Другій світовій війні"</t>
  </si>
  <si>
    <t>Реконструкція покрівлі будівлі Пухівської ЗОШ I - III ступенів</t>
  </si>
  <si>
    <t xml:space="preserve">Капітальний ремонт приміщення Княжицької ЗОШ  I-III ступенів </t>
  </si>
  <si>
    <t>Капітальний ремонт (заміна) двох грузових (лікарняних) ліфтів в терапевтичному та хірургічному корпусах Броварської ЦРЛ за адресою вул.Шевченка, 14, м. Бровари Київської області</t>
  </si>
  <si>
    <t>Капітальний ремонт (заміна вікон) Русанівського НВК, с. Русанів, вул. Київська, 105, Броварський район Київської області (субвенції з державного бюджету місцевим бюджетам на здійснення заходів щодо соціально-економічного розвитку окремих територій)</t>
  </si>
  <si>
    <t>Виготовлення проектно - кошторисної документації по об`єкту "Капітальний ремонт системи опалення в загальноосвітній школі I-III ступенів за адресою вул.Київська, 2 (колишня Леніна, 1) с.Плоске Броварського району Київської області"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</si>
  <si>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</si>
  <si>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</si>
  <si>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</si>
  <si>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</si>
  <si>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Капітальний ремонт дорожнього покриття проїздної частини вул. Чернігівська (на ділянці від буд.№ 20 до буд.№ 44) в смт.Калинівка, Броварського району Київської області</t>
  </si>
  <si>
    <t>0611161</t>
  </si>
  <si>
    <t>1161</t>
  </si>
  <si>
    <t>Забезпечення діяльності інших закладів у сфері освіти</t>
  </si>
  <si>
    <t>0990</t>
  </si>
  <si>
    <t>Капітальний ремонт санвузлів КЗ "Інклюзивно - ресурсний центр"</t>
  </si>
  <si>
    <t>Завершення будівництва бюветів для забезпечення населення питною водою с. Літки</t>
  </si>
  <si>
    <t>Капітальний ремонт адміністративного відділення та сходового майданчика з першого до другого поверху лікарняного корпусу центру "Дитяча лікарня" Броварської ЦРЛ за адресою: вул. Ярослава Мудрого, 47, м. Бровари, Київської області</t>
  </si>
  <si>
    <t>Виготовлення проектно-кошторисної документації "Реконструкція інфекційного відділення центру "Дитяча лікарня" Броварської ЦРЛ за адресою: вул. Ярослава Мудрого, 47, м. Бровари, Київської області"</t>
  </si>
  <si>
    <t>Капітальний ремонт даху будівлі Калинівської ЗОШ І-Ш ступенів по вул. Шкільна,8 смт. Калинівка Броварського району Київської області</t>
  </si>
  <si>
    <t>Реконструкції очисних споруд господарсько-побутової каналізації в с. Рожни Броварського району Київської області</t>
  </si>
  <si>
    <t>Капітальний ремонт витяжної системи в Требухівській загальноосвітній школи І-ІІІ ступенів за адресою вул.Броварська,16 Броварського району Київської обл</t>
  </si>
  <si>
    <t xml:space="preserve">Капітальний ремонт системи водопостачання Красилівської загальноосвітньої школи </t>
  </si>
  <si>
    <t>Відділ культури Броварської районної державної адміністрації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</si>
  <si>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</si>
  <si>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</si>
  <si>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</si>
  <si>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</t>
  </si>
  <si>
    <t>Капітальний ремонт зовнішнього вуличного освітлення по вул. Європейська с.Гоголів Броварського району Київської області</t>
  </si>
  <si>
    <t>Капітальний ремонт зовнішнього вуличного освітлення по вул. Київська с.Гоголів Броварського району Київської області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</si>
  <si>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Calibri"/>
        <family val="2"/>
      </rPr>
      <t>2</t>
    </r>
  </si>
  <si>
    <r>
      <t>Найменування
згідно з типовою відомчою/типовою програмною</t>
    </r>
    <r>
      <rPr>
        <b/>
        <vertAlign val="superscript"/>
        <sz val="10"/>
        <rFont val="Calibri"/>
        <family val="2"/>
      </rPr>
      <t>3</t>
    </r>
    <r>
      <rPr>
        <b/>
        <sz val="10"/>
        <rFont val="Calibri"/>
        <family val="2"/>
      </rPr>
      <t>/тимчасовою класифікацією видатків та кредитування місцевого бюджету</t>
    </r>
  </si>
  <si>
    <t>Капітальний ремонт будинку культури с.Княжичі Броварського району</t>
  </si>
  <si>
    <t xml:space="preserve">від 21 грудня 2017 року № 468-35 позач.-VІІ         </t>
  </si>
  <si>
    <t xml:space="preserve">(в редакції сесії райради від 24.07.2018 року  </t>
  </si>
  <si>
    <t>№ 603-45 позач.-VІІ)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</si>
</sst>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>
      <alignment vertical="top"/>
      <protection/>
    </xf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 applyProtection="1">
      <alignment/>
      <protection/>
    </xf>
    <xf numFmtId="49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Fill="1" applyBorder="1" applyAlignment="1" quotePrefix="1">
      <alignment vertical="center"/>
    </xf>
    <xf numFmtId="0" fontId="16" fillId="0" borderId="11" xfId="0" applyFont="1" applyBorder="1" applyAlignment="1">
      <alignment horizontal="left" vertical="center" wrapText="1"/>
    </xf>
    <xf numFmtId="188" fontId="17" fillId="0" borderId="11" xfId="49" applyNumberFormat="1" applyFont="1" applyFill="1" applyBorder="1" applyAlignment="1">
      <alignment horizontal="left" vertical="center" wrapText="1"/>
      <protection/>
    </xf>
    <xf numFmtId="188" fontId="17" fillId="0" borderId="11" xfId="49" applyNumberFormat="1" applyFont="1" applyFill="1" applyBorder="1">
      <alignment vertical="top"/>
      <protection/>
    </xf>
    <xf numFmtId="4" fontId="17" fillId="0" borderId="11" xfId="49" applyNumberFormat="1" applyFont="1" applyFill="1" applyBorder="1" applyAlignment="1">
      <alignment horizontal="center" vertical="center"/>
      <protection/>
    </xf>
    <xf numFmtId="0" fontId="18" fillId="0" borderId="0" xfId="0" applyNumberFormat="1" applyFont="1" applyFill="1" applyAlignment="1" applyProtection="1">
      <alignment/>
      <protection/>
    </xf>
    <xf numFmtId="0" fontId="15" fillId="0" borderId="11" xfId="0" applyFont="1" applyFill="1" applyBorder="1" applyAlignment="1">
      <alignment horizontal="left" vertical="center" wrapText="1"/>
    </xf>
    <xf numFmtId="188" fontId="20" fillId="0" borderId="11" xfId="49" applyNumberFormat="1" applyFont="1" applyFill="1" applyBorder="1">
      <alignment vertical="top"/>
      <protection/>
    </xf>
    <xf numFmtId="0" fontId="18" fillId="0" borderId="11" xfId="0" applyFont="1" applyFill="1" applyBorder="1" applyAlignment="1">
      <alignment horizontal="left" vertical="center" wrapText="1"/>
    </xf>
    <xf numFmtId="4" fontId="20" fillId="0" borderId="11" xfId="49" applyNumberFormat="1" applyFont="1" applyFill="1" applyBorder="1" applyAlignment="1">
      <alignment horizontal="center" vertical="center"/>
      <protection/>
    </xf>
    <xf numFmtId="188" fontId="17" fillId="0" borderId="11" xfId="49" applyNumberFormat="1" applyFont="1" applyBorder="1" applyAlignment="1">
      <alignment horizontal="left" vertical="center" wrapText="1"/>
      <protection/>
    </xf>
    <xf numFmtId="188" fontId="17" fillId="0" borderId="11" xfId="49" applyNumberFormat="1" applyFont="1" applyBorder="1">
      <alignment vertical="top"/>
      <protection/>
    </xf>
    <xf numFmtId="4" fontId="21" fillId="0" borderId="11" xfId="49" applyNumberFormat="1" applyFont="1" applyFill="1" applyBorder="1" applyAlignment="1">
      <alignment horizontal="center" vertical="center"/>
      <protection/>
    </xf>
    <xf numFmtId="0" fontId="22" fillId="0" borderId="11" xfId="0" applyFont="1" applyBorder="1" applyAlignment="1">
      <alignment horizontal="left" vertical="center" wrapText="1"/>
    </xf>
    <xf numFmtId="4" fontId="23" fillId="0" borderId="11" xfId="49" applyNumberFormat="1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left" vertical="center" wrapText="1"/>
    </xf>
    <xf numFmtId="188" fontId="17" fillId="0" borderId="12" xfId="49" applyNumberFormat="1" applyFont="1" applyBorder="1">
      <alignment vertical="top"/>
      <protection/>
    </xf>
    <xf numFmtId="4" fontId="23" fillId="0" borderId="12" xfId="49" applyNumberFormat="1" applyFont="1" applyFill="1" applyBorder="1" applyAlignment="1">
      <alignment horizontal="center" vertical="center"/>
      <protection/>
    </xf>
    <xf numFmtId="0" fontId="24" fillId="0" borderId="12" xfId="0" applyFont="1" applyFill="1" applyBorder="1" applyAlignment="1">
      <alignment horizontal="left" vertical="center" wrapText="1"/>
    </xf>
    <xf numFmtId="0" fontId="25" fillId="0" borderId="0" xfId="0" applyFont="1" applyAlignment="1">
      <alignment/>
    </xf>
    <xf numFmtId="188" fontId="17" fillId="0" borderId="12" xfId="49" applyNumberFormat="1" applyFont="1" applyFill="1" applyBorder="1">
      <alignment vertical="top"/>
      <protection/>
    </xf>
    <xf numFmtId="4" fontId="20" fillId="0" borderId="12" xfId="49" applyNumberFormat="1" applyFont="1" applyFill="1" applyBorder="1" applyAlignment="1">
      <alignment horizontal="center" vertical="center"/>
      <protection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4" fontId="17" fillId="0" borderId="12" xfId="49" applyNumberFormat="1" applyFont="1" applyFill="1" applyBorder="1" applyAlignment="1">
      <alignment horizontal="center" vertical="center"/>
      <protection/>
    </xf>
    <xf numFmtId="0" fontId="64" fillId="0" borderId="11" xfId="0" applyFont="1" applyBorder="1" applyAlignment="1" quotePrefix="1">
      <alignment horizontal="center" vertical="center" wrapText="1"/>
    </xf>
    <xf numFmtId="49" fontId="64" fillId="0" borderId="11" xfId="0" applyNumberFormat="1" applyFont="1" applyBorder="1" applyAlignment="1" quotePrefix="1">
      <alignment horizontal="center" vertical="center" wrapText="1"/>
    </xf>
    <xf numFmtId="2" fontId="65" fillId="0" borderId="11" xfId="0" applyNumberFormat="1" applyFont="1" applyBorder="1" applyAlignment="1" quotePrefix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9" fillId="0" borderId="12" xfId="0" applyFont="1" applyBorder="1" applyAlignment="1" quotePrefix="1">
      <alignment vertical="center"/>
    </xf>
    <xf numFmtId="49" fontId="19" fillId="0" borderId="12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4" fontId="15" fillId="0" borderId="11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9" fillId="0" borderId="11" xfId="0" applyFont="1" applyBorder="1" applyAlignment="1" quotePrefix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24" fillId="0" borderId="11" xfId="0" applyFont="1" applyBorder="1" applyAlignment="1">
      <alignment vertical="center" wrapText="1"/>
    </xf>
    <xf numFmtId="2" fontId="24" fillId="0" borderId="11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 quotePrefix="1">
      <alignment vertical="center"/>
    </xf>
    <xf numFmtId="0" fontId="15" fillId="0" borderId="0" xfId="0" applyFont="1" applyBorder="1" applyAlignment="1">
      <alignment horizontal="left" vertical="center" wrapText="1"/>
    </xf>
    <xf numFmtId="188" fontId="17" fillId="0" borderId="0" xfId="49" applyNumberFormat="1" applyFont="1" applyFill="1" applyBorder="1" applyAlignment="1">
      <alignment horizontal="left" vertical="center" wrapText="1"/>
      <protection/>
    </xf>
    <xf numFmtId="188" fontId="17" fillId="0" borderId="0" xfId="49" applyNumberFormat="1" applyFont="1" applyFill="1" applyBorder="1">
      <alignment vertical="top"/>
      <protection/>
    </xf>
    <xf numFmtId="4" fontId="17" fillId="0" borderId="0" xfId="49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 horizontal="left" vertical="center" wrapText="1"/>
      <protection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Font="1" applyFill="1" applyBorder="1" applyAlignment="1" quotePrefix="1">
      <alignment horizontal="center" vertical="center"/>
    </xf>
    <xf numFmtId="0" fontId="19" fillId="0" borderId="13" xfId="0" applyFont="1" applyFill="1" applyBorder="1" applyAlignment="1" quotePrefix="1">
      <alignment horizontal="center" vertical="center"/>
    </xf>
    <xf numFmtId="0" fontId="19" fillId="0" borderId="14" xfId="0" applyFont="1" applyFill="1" applyBorder="1" applyAlignment="1" quotePrefix="1">
      <alignment horizontal="center" vertical="center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 quotePrefix="1">
      <alignment horizontal="center" vertical="center"/>
    </xf>
    <xf numFmtId="0" fontId="19" fillId="0" borderId="13" xfId="0" applyFont="1" applyBorder="1" applyAlignment="1" quotePrefix="1">
      <alignment horizontal="center" vertical="center"/>
    </xf>
    <xf numFmtId="0" fontId="19" fillId="0" borderId="14" xfId="0" applyFont="1" applyBorder="1" applyAlignment="1" quotePrefix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2" xfId="0" applyNumberFormat="1" applyFont="1" applyFill="1" applyBorder="1" applyAlignment="1" applyProtection="1">
      <alignment horizontal="center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Alignment="1">
      <alignment/>
    </xf>
    <xf numFmtId="0" fontId="44" fillId="0" borderId="0" xfId="0" applyNumberFormat="1" applyFont="1" applyFill="1" applyAlignment="1" applyProtection="1">
      <alignment horizontal="left" vertical="center" wrapText="1"/>
      <protection/>
    </xf>
    <xf numFmtId="0" fontId="66" fillId="0" borderId="0" xfId="0" applyFont="1" applyAlignment="1">
      <alignment/>
    </xf>
    <xf numFmtId="0" fontId="44" fillId="0" borderId="0" xfId="0" applyNumberFormat="1" applyFont="1" applyFill="1" applyAlignment="1" applyProtection="1">
      <alignment horizontal="left" vertical="justify" wrapText="1" shrinkToFit="1"/>
      <protection/>
    </xf>
    <xf numFmtId="0" fontId="66" fillId="0" borderId="0" xfId="0" applyFont="1" applyAlignment="1">
      <alignment horizontal="left" vertical="justify" wrapText="1" shrinkToFit="1"/>
    </xf>
    <xf numFmtId="0" fontId="67" fillId="0" borderId="0" xfId="0" applyFont="1" applyAlignment="1">
      <alignment/>
    </xf>
    <xf numFmtId="0" fontId="66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="60" zoomScaleNormal="75" zoomScalePageLayoutView="0" workbookViewId="0" topLeftCell="A1">
      <selection activeCell="B7" sqref="B7:J7"/>
    </sheetView>
  </sheetViews>
  <sheetFormatPr defaultColWidth="7.875" defaultRowHeight="12.75"/>
  <cols>
    <col min="1" max="1" width="4.875" style="10" customWidth="1"/>
    <col min="2" max="2" width="13.00390625" style="10" customWidth="1"/>
    <col min="3" max="3" width="12.125" style="10" customWidth="1"/>
    <col min="4" max="4" width="12.375" style="10" customWidth="1"/>
    <col min="5" max="5" width="32.125" style="10" customWidth="1"/>
    <col min="6" max="6" width="49.00390625" style="10" customWidth="1"/>
    <col min="7" max="7" width="12.125" style="10" customWidth="1"/>
    <col min="8" max="8" width="14.75390625" style="10" customWidth="1"/>
    <col min="9" max="9" width="14.375" style="10" customWidth="1"/>
    <col min="10" max="10" width="18.125" style="10" customWidth="1"/>
    <col min="11" max="16384" width="7.875" style="2" customWidth="1"/>
  </cols>
  <sheetData>
    <row r="1" spans="1:12" s="1" customFormat="1" ht="15">
      <c r="A1" s="7"/>
      <c r="B1" s="7"/>
      <c r="C1" s="7"/>
      <c r="D1" s="7"/>
      <c r="E1" s="7"/>
      <c r="F1" s="8"/>
      <c r="G1" s="8"/>
      <c r="H1" s="106" t="s">
        <v>11</v>
      </c>
      <c r="I1" s="106"/>
      <c r="J1" s="107"/>
      <c r="K1" s="108"/>
      <c r="L1" s="108"/>
    </row>
    <row r="2" spans="1:12" s="1" customFormat="1" ht="15">
      <c r="A2" s="7"/>
      <c r="B2" s="7"/>
      <c r="C2" s="7"/>
      <c r="D2" s="7"/>
      <c r="E2" s="7"/>
      <c r="F2" s="8"/>
      <c r="G2" s="8"/>
      <c r="H2" s="106" t="s">
        <v>0</v>
      </c>
      <c r="I2" s="106"/>
      <c r="J2" s="107"/>
      <c r="K2" s="108"/>
      <c r="L2" s="108"/>
    </row>
    <row r="3" spans="1:12" s="1" customFormat="1" ht="15">
      <c r="A3" s="7"/>
      <c r="B3" s="7"/>
      <c r="C3" s="7"/>
      <c r="D3" s="78"/>
      <c r="E3" s="78"/>
      <c r="F3" s="78"/>
      <c r="G3" s="8"/>
      <c r="H3" s="109" t="s">
        <v>88</v>
      </c>
      <c r="I3" s="109"/>
      <c r="J3" s="109"/>
      <c r="K3" s="110"/>
      <c r="L3" s="110"/>
    </row>
    <row r="4" spans="1:12" s="1" customFormat="1" ht="15">
      <c r="A4" s="7"/>
      <c r="B4" s="7"/>
      <c r="C4" s="7"/>
      <c r="D4" s="9"/>
      <c r="E4" s="9"/>
      <c r="F4" s="9"/>
      <c r="G4" s="8"/>
      <c r="H4" s="111" t="s">
        <v>89</v>
      </c>
      <c r="I4" s="112"/>
      <c r="J4" s="112"/>
      <c r="K4" s="112"/>
      <c r="L4" s="108"/>
    </row>
    <row r="5" spans="1:12" s="1" customFormat="1" ht="15">
      <c r="A5" s="7"/>
      <c r="B5" s="7"/>
      <c r="C5" s="7"/>
      <c r="D5" s="9"/>
      <c r="E5" s="9"/>
      <c r="F5" s="9"/>
      <c r="G5" s="8"/>
      <c r="H5" s="113" t="s">
        <v>90</v>
      </c>
      <c r="I5" s="114"/>
      <c r="J5" s="114"/>
      <c r="K5" s="108"/>
      <c r="L5" s="108"/>
    </row>
    <row r="6" spans="9:10" ht="12.75">
      <c r="I6" s="9"/>
      <c r="J6" s="9"/>
    </row>
    <row r="7" spans="1:10" s="5" customFormat="1" ht="21">
      <c r="A7" s="11"/>
      <c r="B7" s="85" t="s">
        <v>20</v>
      </c>
      <c r="C7" s="85"/>
      <c r="D7" s="85"/>
      <c r="E7" s="85"/>
      <c r="F7" s="85"/>
      <c r="G7" s="85"/>
      <c r="H7" s="85"/>
      <c r="I7" s="85"/>
      <c r="J7" s="85"/>
    </row>
    <row r="8" spans="1:10" s="5" customFormat="1" ht="21">
      <c r="A8" s="11"/>
      <c r="B8" s="85" t="s">
        <v>21</v>
      </c>
      <c r="C8" s="85"/>
      <c r="D8" s="85"/>
      <c r="E8" s="85"/>
      <c r="F8" s="85"/>
      <c r="G8" s="85"/>
      <c r="H8" s="85"/>
      <c r="I8" s="85"/>
      <c r="J8" s="85"/>
    </row>
    <row r="9" spans="1:10" s="5" customFormat="1" ht="21">
      <c r="A9" s="11"/>
      <c r="B9" s="12"/>
      <c r="C9" s="13"/>
      <c r="D9" s="13"/>
      <c r="E9" s="13"/>
      <c r="F9" s="14"/>
      <c r="G9" s="14"/>
      <c r="H9" s="15"/>
      <c r="I9" s="14"/>
      <c r="J9" s="16" t="s">
        <v>1</v>
      </c>
    </row>
    <row r="10" spans="1:10" ht="114" customHeight="1">
      <c r="A10" s="17"/>
      <c r="B10" s="18" t="s">
        <v>85</v>
      </c>
      <c r="C10" s="18" t="s">
        <v>17</v>
      </c>
      <c r="D10" s="18" t="s">
        <v>2</v>
      </c>
      <c r="E10" s="18" t="s">
        <v>86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</row>
    <row r="11" spans="1:11" s="4" customFormat="1" ht="41.25" customHeight="1">
      <c r="A11" s="20"/>
      <c r="B11" s="21" t="s">
        <v>18</v>
      </c>
      <c r="C11" s="21"/>
      <c r="D11" s="22"/>
      <c r="E11" s="23" t="s">
        <v>16</v>
      </c>
      <c r="F11" s="24"/>
      <c r="G11" s="25"/>
      <c r="H11" s="25"/>
      <c r="I11" s="25"/>
      <c r="J11" s="26">
        <f>J12</f>
        <v>12380012.11</v>
      </c>
      <c r="K11" s="4" t="s">
        <v>14</v>
      </c>
    </row>
    <row r="12" spans="1:10" s="3" customFormat="1" ht="30" customHeight="1">
      <c r="A12" s="27"/>
      <c r="B12" s="89" t="s">
        <v>19</v>
      </c>
      <c r="C12" s="86">
        <v>2010</v>
      </c>
      <c r="D12" s="82" t="s">
        <v>12</v>
      </c>
      <c r="E12" s="79" t="s">
        <v>15</v>
      </c>
      <c r="F12" s="28" t="s">
        <v>13</v>
      </c>
      <c r="G12" s="29"/>
      <c r="H12" s="29"/>
      <c r="I12" s="29"/>
      <c r="J12" s="26">
        <f>SUM(J13:J22)</f>
        <v>12380012.11</v>
      </c>
    </row>
    <row r="13" spans="1:10" s="4" customFormat="1" ht="65.25" customHeight="1">
      <c r="A13" s="20"/>
      <c r="B13" s="90"/>
      <c r="C13" s="87"/>
      <c r="D13" s="83"/>
      <c r="E13" s="80"/>
      <c r="F13" s="30" t="s">
        <v>27</v>
      </c>
      <c r="G13" s="29"/>
      <c r="H13" s="29"/>
      <c r="I13" s="29"/>
      <c r="J13" s="31">
        <v>2000000</v>
      </c>
    </row>
    <row r="14" spans="1:10" s="4" customFormat="1" ht="78" customHeight="1">
      <c r="A14" s="20"/>
      <c r="B14" s="90"/>
      <c r="C14" s="87"/>
      <c r="D14" s="83"/>
      <c r="E14" s="80"/>
      <c r="F14" s="30" t="s">
        <v>26</v>
      </c>
      <c r="G14" s="29"/>
      <c r="H14" s="29"/>
      <c r="I14" s="29"/>
      <c r="J14" s="31">
        <v>929500</v>
      </c>
    </row>
    <row r="15" spans="1:10" s="4" customFormat="1" ht="78" customHeight="1">
      <c r="A15" s="20"/>
      <c r="B15" s="90"/>
      <c r="C15" s="87"/>
      <c r="D15" s="83"/>
      <c r="E15" s="80"/>
      <c r="F15" s="30" t="s">
        <v>58</v>
      </c>
      <c r="G15" s="29"/>
      <c r="H15" s="29"/>
      <c r="I15" s="29"/>
      <c r="J15" s="31">
        <v>105100</v>
      </c>
    </row>
    <row r="16" spans="1:10" s="4" customFormat="1" ht="84" customHeight="1">
      <c r="A16" s="20"/>
      <c r="B16" s="90"/>
      <c r="C16" s="87"/>
      <c r="D16" s="83"/>
      <c r="E16" s="80"/>
      <c r="F16" s="30" t="s">
        <v>25</v>
      </c>
      <c r="G16" s="29"/>
      <c r="H16" s="29"/>
      <c r="I16" s="29"/>
      <c r="J16" s="31">
        <v>929500</v>
      </c>
    </row>
    <row r="17" spans="1:10" s="3" customFormat="1" ht="77.25" customHeight="1">
      <c r="A17" s="27"/>
      <c r="B17" s="90"/>
      <c r="C17" s="87"/>
      <c r="D17" s="83"/>
      <c r="E17" s="80"/>
      <c r="F17" s="30" t="s">
        <v>23</v>
      </c>
      <c r="G17" s="29"/>
      <c r="H17" s="29"/>
      <c r="I17" s="29"/>
      <c r="J17" s="31">
        <v>4224200</v>
      </c>
    </row>
    <row r="18" spans="1:10" s="3" customFormat="1" ht="77.25" customHeight="1">
      <c r="A18" s="27"/>
      <c r="B18" s="90"/>
      <c r="C18" s="87"/>
      <c r="D18" s="83"/>
      <c r="E18" s="80"/>
      <c r="F18" s="30" t="s">
        <v>22</v>
      </c>
      <c r="G18" s="29"/>
      <c r="H18" s="29"/>
      <c r="I18" s="29"/>
      <c r="J18" s="31">
        <v>250000</v>
      </c>
    </row>
    <row r="19" spans="1:10" s="3" customFormat="1" ht="94.5" customHeight="1">
      <c r="A19" s="27"/>
      <c r="B19" s="90"/>
      <c r="C19" s="87"/>
      <c r="D19" s="83"/>
      <c r="E19" s="80"/>
      <c r="F19" s="30" t="s">
        <v>72</v>
      </c>
      <c r="G19" s="29"/>
      <c r="H19" s="29"/>
      <c r="I19" s="29"/>
      <c r="J19" s="31">
        <v>995802</v>
      </c>
    </row>
    <row r="20" spans="1:10" s="3" customFormat="1" ht="84.75" customHeight="1">
      <c r="A20" s="27"/>
      <c r="B20" s="90"/>
      <c r="C20" s="87"/>
      <c r="D20" s="83"/>
      <c r="E20" s="80"/>
      <c r="F20" s="30" t="s">
        <v>24</v>
      </c>
      <c r="G20" s="29"/>
      <c r="H20" s="29"/>
      <c r="I20" s="29"/>
      <c r="J20" s="31">
        <v>2550000</v>
      </c>
    </row>
    <row r="21" spans="1:10" s="3" customFormat="1" ht="69" customHeight="1">
      <c r="A21" s="27"/>
      <c r="B21" s="90"/>
      <c r="C21" s="87"/>
      <c r="D21" s="83"/>
      <c r="E21" s="80"/>
      <c r="F21" s="30" t="s">
        <v>42</v>
      </c>
      <c r="G21" s="29"/>
      <c r="H21" s="29"/>
      <c r="I21" s="29"/>
      <c r="J21" s="31">
        <v>151449</v>
      </c>
    </row>
    <row r="22" spans="1:10" s="3" customFormat="1" ht="84.75" customHeight="1">
      <c r="A22" s="27"/>
      <c r="B22" s="91"/>
      <c r="C22" s="88"/>
      <c r="D22" s="84"/>
      <c r="E22" s="81"/>
      <c r="F22" s="30" t="s">
        <v>73</v>
      </c>
      <c r="G22" s="29"/>
      <c r="H22" s="29"/>
      <c r="I22" s="29"/>
      <c r="J22" s="31">
        <v>244461.11</v>
      </c>
    </row>
    <row r="23" spans="2:10" ht="37.5">
      <c r="B23" s="21" t="s">
        <v>31</v>
      </c>
      <c r="C23" s="21"/>
      <c r="D23" s="22"/>
      <c r="E23" s="23" t="s">
        <v>28</v>
      </c>
      <c r="F23" s="32"/>
      <c r="G23" s="33"/>
      <c r="H23" s="33"/>
      <c r="I23" s="33"/>
      <c r="J23" s="34">
        <f>J24</f>
        <v>7571779</v>
      </c>
    </row>
    <row r="24" spans="2:10" ht="16.5" customHeight="1">
      <c r="B24" s="89" t="s">
        <v>35</v>
      </c>
      <c r="C24" s="102" t="s">
        <v>29</v>
      </c>
      <c r="D24" s="104" t="s">
        <v>30</v>
      </c>
      <c r="E24" s="79" t="s">
        <v>36</v>
      </c>
      <c r="F24" s="35" t="s">
        <v>13</v>
      </c>
      <c r="G24" s="33"/>
      <c r="H24" s="33"/>
      <c r="I24" s="33"/>
      <c r="J24" s="36">
        <f>SUM(J25:J40)</f>
        <v>7571779</v>
      </c>
    </row>
    <row r="25" spans="2:10" ht="71.25" customHeight="1">
      <c r="B25" s="90"/>
      <c r="C25" s="103"/>
      <c r="D25" s="105"/>
      <c r="E25" s="80"/>
      <c r="F25" s="37" t="s">
        <v>45</v>
      </c>
      <c r="G25" s="38"/>
      <c r="H25" s="38"/>
      <c r="I25" s="38"/>
      <c r="J25" s="39">
        <v>100000</v>
      </c>
    </row>
    <row r="26" spans="2:10" ht="75.75" customHeight="1">
      <c r="B26" s="90"/>
      <c r="C26" s="103"/>
      <c r="D26" s="105"/>
      <c r="E26" s="80"/>
      <c r="F26" s="37" t="s">
        <v>39</v>
      </c>
      <c r="G26" s="38"/>
      <c r="H26" s="38"/>
      <c r="I26" s="38"/>
      <c r="J26" s="39">
        <v>150000</v>
      </c>
    </row>
    <row r="27" spans="2:10" ht="75.75" customHeight="1">
      <c r="B27" s="90"/>
      <c r="C27" s="103"/>
      <c r="D27" s="105"/>
      <c r="E27" s="80"/>
      <c r="F27" s="37" t="s">
        <v>41</v>
      </c>
      <c r="G27" s="38"/>
      <c r="H27" s="38"/>
      <c r="I27" s="38"/>
      <c r="J27" s="39">
        <v>10000</v>
      </c>
    </row>
    <row r="28" spans="2:10" ht="60" customHeight="1">
      <c r="B28" s="90"/>
      <c r="C28" s="103"/>
      <c r="D28" s="105"/>
      <c r="E28" s="80"/>
      <c r="F28" s="37" t="s">
        <v>56</v>
      </c>
      <c r="G28" s="38"/>
      <c r="H28" s="38"/>
      <c r="I28" s="38"/>
      <c r="J28" s="39">
        <v>500000</v>
      </c>
    </row>
    <row r="29" spans="2:10" ht="45.75" customHeight="1">
      <c r="B29" s="90"/>
      <c r="C29" s="103"/>
      <c r="D29" s="105"/>
      <c r="E29" s="80"/>
      <c r="F29" s="37" t="s">
        <v>49</v>
      </c>
      <c r="G29" s="38"/>
      <c r="H29" s="38"/>
      <c r="I29" s="38"/>
      <c r="J29" s="39">
        <f>396323+396323</f>
        <v>792646</v>
      </c>
    </row>
    <row r="30" spans="2:10" ht="117" customHeight="1">
      <c r="B30" s="90"/>
      <c r="C30" s="103"/>
      <c r="D30" s="105"/>
      <c r="E30" s="80"/>
      <c r="F30" s="37" t="s">
        <v>60</v>
      </c>
      <c r="G30" s="38"/>
      <c r="H30" s="38"/>
      <c r="I30" s="38"/>
      <c r="J30" s="39">
        <v>80999</v>
      </c>
    </row>
    <row r="31" spans="2:10" ht="94.5" customHeight="1">
      <c r="B31" s="90"/>
      <c r="C31" s="103"/>
      <c r="D31" s="105"/>
      <c r="E31" s="80"/>
      <c r="F31" s="37" t="s">
        <v>54</v>
      </c>
      <c r="G31" s="38"/>
      <c r="H31" s="38"/>
      <c r="I31" s="38"/>
      <c r="J31" s="39">
        <v>1404550</v>
      </c>
    </row>
    <row r="32" spans="2:10" ht="122.25" customHeight="1">
      <c r="B32" s="90"/>
      <c r="C32" s="103"/>
      <c r="D32" s="105"/>
      <c r="E32" s="80"/>
      <c r="F32" s="37" t="s">
        <v>50</v>
      </c>
      <c r="G32" s="38"/>
      <c r="H32" s="38"/>
      <c r="I32" s="38"/>
      <c r="J32" s="39">
        <f>53000+7480</f>
        <v>60480</v>
      </c>
    </row>
    <row r="33" spans="2:10" ht="101.25" customHeight="1">
      <c r="B33" s="90"/>
      <c r="C33" s="103"/>
      <c r="D33" s="105"/>
      <c r="E33" s="80"/>
      <c r="F33" s="37" t="s">
        <v>51</v>
      </c>
      <c r="G33" s="38"/>
      <c r="H33" s="38"/>
      <c r="I33" s="38"/>
      <c r="J33" s="39">
        <f>791739+738750-7480</f>
        <v>1523009</v>
      </c>
    </row>
    <row r="34" spans="2:10" ht="55.5" customHeight="1">
      <c r="B34" s="90"/>
      <c r="C34" s="103"/>
      <c r="D34" s="105"/>
      <c r="E34" s="80"/>
      <c r="F34" s="37" t="s">
        <v>57</v>
      </c>
      <c r="G34" s="38"/>
      <c r="H34" s="38"/>
      <c r="I34" s="38"/>
      <c r="J34" s="39">
        <v>107980</v>
      </c>
    </row>
    <row r="35" spans="2:10" ht="70.5" customHeight="1">
      <c r="B35" s="90"/>
      <c r="C35" s="103"/>
      <c r="D35" s="105"/>
      <c r="E35" s="80"/>
      <c r="F35" s="40" t="s">
        <v>76</v>
      </c>
      <c r="G35" s="38"/>
      <c r="H35" s="38"/>
      <c r="I35" s="38"/>
      <c r="J35" s="39">
        <v>199615</v>
      </c>
    </row>
    <row r="36" spans="2:10" ht="55.5" customHeight="1">
      <c r="B36" s="90"/>
      <c r="C36" s="103"/>
      <c r="D36" s="105"/>
      <c r="E36" s="80"/>
      <c r="F36" s="40" t="s">
        <v>77</v>
      </c>
      <c r="G36" s="38"/>
      <c r="H36" s="38"/>
      <c r="I36" s="38"/>
      <c r="J36" s="39">
        <v>290000</v>
      </c>
    </row>
    <row r="37" spans="2:10" ht="72.75" customHeight="1">
      <c r="B37" s="90"/>
      <c r="C37" s="103"/>
      <c r="D37" s="105"/>
      <c r="E37" s="80"/>
      <c r="F37" s="40" t="s">
        <v>74</v>
      </c>
      <c r="G37" s="38"/>
      <c r="H37" s="38"/>
      <c r="I37" s="38"/>
      <c r="J37" s="39">
        <v>1300000</v>
      </c>
    </row>
    <row r="38" spans="1:10" ht="72" customHeight="1">
      <c r="A38" s="41"/>
      <c r="B38" s="90"/>
      <c r="C38" s="103"/>
      <c r="D38" s="105"/>
      <c r="E38" s="80"/>
      <c r="F38" s="40" t="s">
        <v>46</v>
      </c>
      <c r="G38" s="42"/>
      <c r="H38" s="42"/>
      <c r="I38" s="42"/>
      <c r="J38" s="43">
        <v>600000</v>
      </c>
    </row>
    <row r="39" spans="1:10" ht="72" customHeight="1">
      <c r="A39" s="41"/>
      <c r="B39" s="21" t="s">
        <v>66</v>
      </c>
      <c r="C39" s="44" t="s">
        <v>67</v>
      </c>
      <c r="D39" s="45" t="s">
        <v>69</v>
      </c>
      <c r="E39" s="46" t="s">
        <v>68</v>
      </c>
      <c r="F39" s="37" t="s">
        <v>70</v>
      </c>
      <c r="G39" s="25"/>
      <c r="H39" s="25"/>
      <c r="I39" s="25"/>
      <c r="J39" s="31">
        <v>292500</v>
      </c>
    </row>
    <row r="40" spans="1:10" ht="118.5" customHeight="1">
      <c r="A40" s="41"/>
      <c r="B40" s="21" t="s">
        <v>61</v>
      </c>
      <c r="C40" s="44" t="s">
        <v>62</v>
      </c>
      <c r="D40" s="45" t="s">
        <v>64</v>
      </c>
      <c r="E40" s="46" t="s">
        <v>63</v>
      </c>
      <c r="F40" s="37" t="s">
        <v>59</v>
      </c>
      <c r="G40" s="42"/>
      <c r="H40" s="42"/>
      <c r="I40" s="42"/>
      <c r="J40" s="43">
        <v>160000</v>
      </c>
    </row>
    <row r="41" spans="1:10" s="6" customFormat="1" ht="118.5" customHeight="1">
      <c r="A41" s="47"/>
      <c r="B41" s="21" t="s">
        <v>82</v>
      </c>
      <c r="C41" s="21"/>
      <c r="D41" s="48"/>
      <c r="E41" s="49" t="s">
        <v>78</v>
      </c>
      <c r="F41" s="50"/>
      <c r="G41" s="42"/>
      <c r="H41" s="42"/>
      <c r="I41" s="42"/>
      <c r="J41" s="51">
        <f>J42</f>
        <v>228789</v>
      </c>
    </row>
    <row r="42" spans="1:10" ht="118.5" customHeight="1">
      <c r="A42" s="41"/>
      <c r="B42" s="21" t="s">
        <v>79</v>
      </c>
      <c r="C42" s="52">
        <v>4060</v>
      </c>
      <c r="D42" s="53" t="s">
        <v>80</v>
      </c>
      <c r="E42" s="54" t="s">
        <v>81</v>
      </c>
      <c r="F42" s="55" t="s">
        <v>87</v>
      </c>
      <c r="G42" s="42"/>
      <c r="H42" s="42"/>
      <c r="I42" s="42"/>
      <c r="J42" s="43">
        <v>228789</v>
      </c>
    </row>
    <row r="43" spans="1:10" s="4" customFormat="1" ht="51.75">
      <c r="A43" s="20"/>
      <c r="B43" s="21" t="s">
        <v>34</v>
      </c>
      <c r="C43" s="21"/>
      <c r="D43" s="22"/>
      <c r="E43" s="35" t="s">
        <v>32</v>
      </c>
      <c r="F43" s="32"/>
      <c r="G43" s="33"/>
      <c r="H43" s="33"/>
      <c r="I43" s="33"/>
      <c r="J43" s="26">
        <f>J44</f>
        <v>8077768</v>
      </c>
    </row>
    <row r="44" spans="2:10" ht="43.5" customHeight="1">
      <c r="B44" s="56"/>
      <c r="C44" s="57"/>
      <c r="D44" s="58"/>
      <c r="E44" s="59"/>
      <c r="F44" s="35" t="s">
        <v>13</v>
      </c>
      <c r="G44" s="33"/>
      <c r="H44" s="33"/>
      <c r="I44" s="33"/>
      <c r="J44" s="60">
        <f>SUM(J45:J57)</f>
        <v>8077768</v>
      </c>
    </row>
    <row r="45" spans="2:10" ht="86.25" customHeight="1">
      <c r="B45" s="61">
        <v>3719750</v>
      </c>
      <c r="C45" s="62">
        <v>9750</v>
      </c>
      <c r="D45" s="63" t="s">
        <v>33</v>
      </c>
      <c r="E45" s="46" t="s">
        <v>48</v>
      </c>
      <c r="F45" s="30" t="s">
        <v>47</v>
      </c>
      <c r="G45" s="29"/>
      <c r="H45" s="29"/>
      <c r="I45" s="29"/>
      <c r="J45" s="31">
        <v>539625</v>
      </c>
    </row>
    <row r="46" spans="2:10" ht="93" customHeight="1">
      <c r="B46" s="93">
        <v>3719770</v>
      </c>
      <c r="C46" s="96">
        <v>9770</v>
      </c>
      <c r="D46" s="99" t="s">
        <v>33</v>
      </c>
      <c r="E46" s="79" t="s">
        <v>37</v>
      </c>
      <c r="F46" s="37" t="s">
        <v>65</v>
      </c>
      <c r="G46" s="33"/>
      <c r="H46" s="33"/>
      <c r="I46" s="33"/>
      <c r="J46" s="64">
        <v>1200000</v>
      </c>
    </row>
    <row r="47" spans="2:10" ht="87" customHeight="1">
      <c r="B47" s="94"/>
      <c r="C47" s="97"/>
      <c r="D47" s="100"/>
      <c r="E47" s="80"/>
      <c r="F47" s="37" t="s">
        <v>52</v>
      </c>
      <c r="G47" s="33"/>
      <c r="H47" s="33"/>
      <c r="I47" s="33"/>
      <c r="J47" s="64">
        <v>817900</v>
      </c>
    </row>
    <row r="48" spans="2:10" ht="81" customHeight="1">
      <c r="B48" s="94"/>
      <c r="C48" s="97"/>
      <c r="D48" s="100"/>
      <c r="E48" s="80"/>
      <c r="F48" s="37" t="s">
        <v>53</v>
      </c>
      <c r="G48" s="33"/>
      <c r="H48" s="33"/>
      <c r="I48" s="33"/>
      <c r="J48" s="64">
        <v>818509</v>
      </c>
    </row>
    <row r="49" spans="2:10" ht="70.5" customHeight="1">
      <c r="B49" s="94"/>
      <c r="C49" s="97"/>
      <c r="D49" s="100"/>
      <c r="E49" s="80"/>
      <c r="F49" s="37" t="s">
        <v>38</v>
      </c>
      <c r="G49" s="33"/>
      <c r="H49" s="33"/>
      <c r="I49" s="33"/>
      <c r="J49" s="64">
        <v>783551</v>
      </c>
    </row>
    <row r="50" spans="2:10" ht="65.25" customHeight="1">
      <c r="B50" s="94"/>
      <c r="C50" s="97"/>
      <c r="D50" s="100"/>
      <c r="E50" s="80"/>
      <c r="F50" s="37" t="s">
        <v>40</v>
      </c>
      <c r="G50" s="33"/>
      <c r="H50" s="33"/>
      <c r="I50" s="33"/>
      <c r="J50" s="64">
        <v>623270</v>
      </c>
    </row>
    <row r="51" spans="2:10" ht="65.25" customHeight="1">
      <c r="B51" s="94"/>
      <c r="C51" s="97"/>
      <c r="D51" s="100"/>
      <c r="E51" s="80"/>
      <c r="F51" s="37" t="s">
        <v>43</v>
      </c>
      <c r="G51" s="33"/>
      <c r="H51" s="33"/>
      <c r="I51" s="33"/>
      <c r="J51" s="64">
        <v>484990</v>
      </c>
    </row>
    <row r="52" spans="2:10" ht="70.5" customHeight="1">
      <c r="B52" s="94"/>
      <c r="C52" s="97"/>
      <c r="D52" s="100"/>
      <c r="E52" s="80"/>
      <c r="F52" s="37" t="s">
        <v>44</v>
      </c>
      <c r="G52" s="33"/>
      <c r="H52" s="33"/>
      <c r="I52" s="33"/>
      <c r="J52" s="64">
        <v>1327505</v>
      </c>
    </row>
    <row r="53" spans="2:10" ht="46.5" customHeight="1">
      <c r="B53" s="94"/>
      <c r="C53" s="97"/>
      <c r="D53" s="100"/>
      <c r="E53" s="80"/>
      <c r="F53" s="37" t="s">
        <v>71</v>
      </c>
      <c r="G53" s="33"/>
      <c r="H53" s="33"/>
      <c r="I53" s="33"/>
      <c r="J53" s="64">
        <v>390000</v>
      </c>
    </row>
    <row r="54" spans="2:10" ht="72" customHeight="1">
      <c r="B54" s="94"/>
      <c r="C54" s="97"/>
      <c r="D54" s="100"/>
      <c r="E54" s="80"/>
      <c r="F54" s="37" t="s">
        <v>55</v>
      </c>
      <c r="G54" s="65"/>
      <c r="H54" s="65"/>
      <c r="I54" s="65"/>
      <c r="J54" s="64">
        <v>299500</v>
      </c>
    </row>
    <row r="55" spans="2:10" ht="46.5" customHeight="1">
      <c r="B55" s="94"/>
      <c r="C55" s="97"/>
      <c r="D55" s="100"/>
      <c r="E55" s="80"/>
      <c r="F55" s="37" t="s">
        <v>84</v>
      </c>
      <c r="G55" s="33"/>
      <c r="H55" s="33"/>
      <c r="I55" s="33"/>
      <c r="J55" s="64">
        <v>122222</v>
      </c>
    </row>
    <row r="56" spans="2:10" ht="79.5" customHeight="1">
      <c r="B56" s="94"/>
      <c r="C56" s="97"/>
      <c r="D56" s="100"/>
      <c r="E56" s="80"/>
      <c r="F56" s="37" t="s">
        <v>83</v>
      </c>
      <c r="G56" s="33"/>
      <c r="H56" s="33"/>
      <c r="I56" s="33"/>
      <c r="J56" s="64">
        <v>170696</v>
      </c>
    </row>
    <row r="57" spans="2:10" ht="70.5" customHeight="1">
      <c r="B57" s="95"/>
      <c r="C57" s="98"/>
      <c r="D57" s="101"/>
      <c r="E57" s="81"/>
      <c r="F57" s="66" t="s">
        <v>75</v>
      </c>
      <c r="G57" s="65"/>
      <c r="H57" s="65"/>
      <c r="I57" s="65"/>
      <c r="J57" s="67">
        <v>500000</v>
      </c>
    </row>
    <row r="58" spans="1:10" s="3" customFormat="1" ht="24.75" customHeight="1">
      <c r="A58" s="27"/>
      <c r="B58" s="92" t="s">
        <v>8</v>
      </c>
      <c r="C58" s="92"/>
      <c r="D58" s="92"/>
      <c r="E58" s="92"/>
      <c r="F58" s="24"/>
      <c r="G58" s="25"/>
      <c r="H58" s="25"/>
      <c r="I58" s="25"/>
      <c r="J58" s="26">
        <f>J43+J23+J11+J41</f>
        <v>28258348.11</v>
      </c>
    </row>
    <row r="59" spans="1:10" s="3" customFormat="1" ht="24.75" customHeight="1">
      <c r="A59" s="27"/>
      <c r="B59" s="68"/>
      <c r="C59" s="68"/>
      <c r="D59" s="69"/>
      <c r="E59" s="70"/>
      <c r="F59" s="71"/>
      <c r="G59" s="72"/>
      <c r="H59" s="72"/>
      <c r="I59" s="72"/>
      <c r="J59" s="73"/>
    </row>
    <row r="60" spans="1:10" s="5" customFormat="1" ht="21">
      <c r="A60" s="11"/>
      <c r="B60" s="74"/>
      <c r="C60" s="74"/>
      <c r="D60" s="75" t="s">
        <v>9</v>
      </c>
      <c r="E60" s="74"/>
      <c r="F60" s="76"/>
      <c r="G60" s="77" t="s">
        <v>10</v>
      </c>
      <c r="H60" s="76"/>
      <c r="I60" s="76"/>
      <c r="J60" s="77"/>
    </row>
    <row r="61" spans="1:10" s="3" customFormat="1" ht="15.75">
      <c r="A61" s="27"/>
      <c r="B61" s="27"/>
      <c r="C61" s="27"/>
      <c r="D61" s="27"/>
      <c r="E61" s="27"/>
      <c r="F61" s="27"/>
      <c r="G61" s="27"/>
      <c r="H61" s="27"/>
      <c r="I61" s="27"/>
      <c r="J61" s="27"/>
    </row>
  </sheetData>
  <sheetProtection/>
  <mergeCells count="18">
    <mergeCell ref="B24:B38"/>
    <mergeCell ref="B58:E58"/>
    <mergeCell ref="B46:B57"/>
    <mergeCell ref="C46:C57"/>
    <mergeCell ref="D46:D57"/>
    <mergeCell ref="E46:E57"/>
    <mergeCell ref="C24:C38"/>
    <mergeCell ref="D24:D38"/>
    <mergeCell ref="E24:E38"/>
    <mergeCell ref="E12:E22"/>
    <mergeCell ref="D12:D22"/>
    <mergeCell ref="B7:J7"/>
    <mergeCell ref="B8:J8"/>
    <mergeCell ref="C12:C22"/>
    <mergeCell ref="B12:B22"/>
    <mergeCell ref="D3:F3"/>
    <mergeCell ref="H3:L3"/>
    <mergeCell ref="H4:K4"/>
  </mergeCells>
  <printOptions/>
  <pageMargins left="0.49" right="0.15748031496062992" top="0.37" bottom="0.22" header="0.4" footer="0.2"/>
  <pageSetup horizontalDpi="600" verticalDpi="600" orientation="portrait" paperSize="9" scale="5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pliok</cp:lastModifiedBy>
  <cp:lastPrinted>2018-07-24T06:11:00Z</cp:lastPrinted>
  <dcterms:created xsi:type="dcterms:W3CDTF">2015-01-28T07:10:13Z</dcterms:created>
  <dcterms:modified xsi:type="dcterms:W3CDTF">2018-07-24T10:58:38Z</dcterms:modified>
  <cp:category/>
  <cp:version/>
  <cp:contentType/>
  <cp:contentStatus/>
</cp:coreProperties>
</file>