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'2018'!$A$1:$H$41</definedName>
  </definedNames>
  <calcPr fullCalcOnLoad="1"/>
</workbook>
</file>

<file path=xl/sharedStrings.xml><?xml version="1.0" encoding="utf-8"?>
<sst xmlns="http://schemas.openxmlformats.org/spreadsheetml/2006/main" count="128" uniqueCount="103">
  <si>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</si>
  <si>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</si>
  <si>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</si>
  <si>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</si>
  <si>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</si>
  <si>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</si>
  <si>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</si>
  <si>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</si>
  <si>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</si>
  <si>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</si>
  <si>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</si>
  <si>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</si>
  <si>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</si>
  <si>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</si>
  <si>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</si>
  <si>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</si>
  <si>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</si>
  <si>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</si>
  <si>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</si>
  <si>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</si>
  <si>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"Щодо вдосконалення соціальної роботи із сім"ями, дітьми та молодю у Броварському районіна 2016-2018 роки"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</si>
  <si>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</si>
  <si>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</si>
  <si>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</si>
  <si>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</si>
  <si>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</si>
  <si>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</si>
  <si>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</si>
  <si>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</si>
  <si>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</si>
  <si>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</si>
  <si>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</si>
  <si>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</si>
  <si>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</si>
  <si>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</si>
  <si>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3133</t>
  </si>
  <si>
    <t>0213133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</si>
  <si>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</si>
  <si>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</si>
  <si>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</si>
  <si>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</si>
  <si>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</si>
  <si>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</si>
  <si>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</si>
  <si>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</si>
  <si>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</si>
  <si>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</si>
  <si>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</si>
  <si>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</si>
  <si>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</si>
  <si>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</si>
  <si>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</si>
  <si>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</si>
  <si>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</si>
  <si>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</si>
  <si>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</si>
  <si>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</si>
  <si>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</si>
  <si>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</si>
  <si>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</si>
  <si>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</si>
  <si>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</si>
  <si>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</si>
  <si>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</si>
  <si>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</si>
  <si>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</si>
  <si>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</si>
  <si>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</si>
  <si>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</si>
  <si>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</si>
  <si>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</si>
  <si>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</si>
  <si>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</si>
  <si>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</si>
  <si>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</si>
  <si>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</si>
  <si>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021512</t>
  </si>
  <si>
    <t>5012</t>
  </si>
  <si>
    <t>Проведення навчально-тренувальних зборів і змагань з неолімпійських видів спорту</t>
  </si>
  <si>
    <t>Інші заходи та заклади молодіжної політики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</si>
  <si>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</si>
  <si>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</si>
  <si>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</si>
  <si>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</si>
  <si>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</si>
  <si>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</si>
  <si>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</si>
  <si>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</si>
  <si>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</si>
  <si>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</si>
  <si>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</si>
  <si>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</si>
  <si>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</si>
  <si>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</si>
  <si>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</si>
  <si>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</si>
  <si>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</si>
  <si>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</si>
  <si>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</si>
  <si>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</si>
  <si>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 xml:space="preserve">від 21 грудня 2017 року № 468-35 позач.-VІІ         </t>
  </si>
  <si>
    <t>(в редакції сесії райради від 22.02.2018</t>
  </si>
  <si>
    <t>№ 489-38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</si>
</sst>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4.5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96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1" fillId="0" borderId="10" xfId="0" applyNumberFormat="1" applyFont="1" applyFill="1" applyBorder="1" applyAlignment="1" applyProtection="1">
      <alignment horizontal="center" vertical="top"/>
      <protection/>
    </xf>
    <xf numFmtId="2" fontId="13" fillId="0" borderId="10" xfId="0" applyNumberFormat="1" applyFont="1" applyBorder="1" applyAlignment="1" quotePrefix="1">
      <alignment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Zeros="0" tabSelected="1" zoomScale="75" zoomScaleNormal="75" zoomScalePageLayoutView="0" workbookViewId="0" topLeftCell="A1">
      <pane xSplit="4" ySplit="10" topLeftCell="E2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40" sqref="D40"/>
    </sheetView>
  </sheetViews>
  <sheetFormatPr defaultColWidth="9.00390625" defaultRowHeight="12.75"/>
  <cols>
    <col min="1" max="2" width="17.125" style="7" customWidth="1"/>
    <col min="3" max="3" width="16.875" style="7" customWidth="1"/>
    <col min="4" max="4" width="77.125" style="8" customWidth="1"/>
    <col min="5" max="5" width="67.875" style="7" customWidth="1"/>
    <col min="6" max="6" width="16.375" style="2" customWidth="1"/>
    <col min="7" max="7" width="19.875" style="7" customWidth="1"/>
    <col min="8" max="8" width="15.75390625" style="2" customWidth="1"/>
    <col min="9" max="16384" width="9.125" style="7" customWidth="1"/>
  </cols>
  <sheetData>
    <row r="1" spans="7:12" ht="14.25" customHeight="1">
      <c r="G1" s="45" t="s">
        <v>18</v>
      </c>
      <c r="H1" s="45"/>
      <c r="I1" s="46"/>
      <c r="J1"/>
      <c r="K1"/>
      <c r="L1" s="9"/>
    </row>
    <row r="2" spans="5:12" ht="18" customHeight="1">
      <c r="E2" s="10"/>
      <c r="G2" s="45" t="s">
        <v>17</v>
      </c>
      <c r="H2" s="45"/>
      <c r="I2" s="46"/>
      <c r="J2"/>
      <c r="K2"/>
      <c r="L2" s="9"/>
    </row>
    <row r="3" spans="7:12" ht="16.5" customHeight="1">
      <c r="G3" s="47" t="s">
        <v>100</v>
      </c>
      <c r="H3" s="47"/>
      <c r="I3" s="47"/>
      <c r="J3" s="48"/>
      <c r="K3" s="48"/>
      <c r="L3" s="9"/>
    </row>
    <row r="4" spans="7:12" ht="17.25" customHeight="1">
      <c r="G4" s="47" t="s">
        <v>101</v>
      </c>
      <c r="H4" s="48"/>
      <c r="I4" s="48"/>
      <c r="J4" s="48"/>
      <c r="K4" s="48"/>
      <c r="L4" s="9"/>
    </row>
    <row r="5" spans="7:12" ht="13.5" customHeight="1">
      <c r="G5" s="47" t="s">
        <v>102</v>
      </c>
      <c r="H5" s="48"/>
      <c r="I5" s="48"/>
      <c r="J5"/>
      <c r="K5"/>
      <c r="L5" s="9"/>
    </row>
    <row r="6" spans="7:8" ht="12" customHeight="1">
      <c r="G6" s="11"/>
      <c r="H6" s="11"/>
    </row>
    <row r="7" spans="1:8" ht="24.75" customHeight="1">
      <c r="A7" s="49" t="s">
        <v>66</v>
      </c>
      <c r="B7" s="49"/>
      <c r="C7" s="49"/>
      <c r="D7" s="49"/>
      <c r="E7" s="49"/>
      <c r="F7" s="49"/>
      <c r="G7" s="49"/>
      <c r="H7" s="49"/>
    </row>
    <row r="8" spans="1:8" ht="19.5" customHeight="1">
      <c r="A8" s="9" t="s">
        <v>0</v>
      </c>
      <c r="B8" s="9"/>
      <c r="C8" s="9"/>
      <c r="D8" s="12"/>
      <c r="E8" s="9"/>
      <c r="F8" s="13"/>
      <c r="G8" s="14"/>
      <c r="H8" s="2" t="s">
        <v>2</v>
      </c>
    </row>
    <row r="9" spans="1:8" s="4" customFormat="1" ht="27" customHeight="1">
      <c r="A9" s="51" t="s">
        <v>19</v>
      </c>
      <c r="B9" s="51" t="s">
        <v>6</v>
      </c>
      <c r="C9" s="51" t="s">
        <v>7</v>
      </c>
      <c r="D9" s="50" t="s">
        <v>5</v>
      </c>
      <c r="E9" s="50" t="s">
        <v>4</v>
      </c>
      <c r="F9" s="50" t="s">
        <v>12</v>
      </c>
      <c r="G9" s="52" t="s">
        <v>3</v>
      </c>
      <c r="H9" s="50" t="s">
        <v>13</v>
      </c>
    </row>
    <row r="10" spans="1:8" s="4" customFormat="1" ht="51.75" customHeight="1">
      <c r="A10" s="51"/>
      <c r="B10" s="51"/>
      <c r="C10" s="51"/>
      <c r="D10" s="50"/>
      <c r="E10" s="50"/>
      <c r="F10" s="50"/>
      <c r="G10" s="52"/>
      <c r="H10" s="50"/>
    </row>
    <row r="11" spans="1:8" s="9" customFormat="1" ht="13.5" customHeight="1">
      <c r="A11" s="40">
        <v>1</v>
      </c>
      <c r="B11" s="40">
        <v>2</v>
      </c>
      <c r="C11" s="40">
        <v>3</v>
      </c>
      <c r="D11" s="41">
        <v>4</v>
      </c>
      <c r="E11" s="40">
        <v>5</v>
      </c>
      <c r="F11" s="42">
        <v>6</v>
      </c>
      <c r="G11" s="43">
        <v>7</v>
      </c>
      <c r="H11" s="43">
        <v>8</v>
      </c>
    </row>
    <row r="12" spans="1:8" s="27" customFormat="1" ht="18">
      <c r="A12" s="25"/>
      <c r="B12" s="29" t="s">
        <v>48</v>
      </c>
      <c r="C12" s="25"/>
      <c r="D12" s="30" t="s">
        <v>49</v>
      </c>
      <c r="E12" s="25"/>
      <c r="F12" s="20">
        <f>F13</f>
        <v>120000</v>
      </c>
      <c r="G12" s="26"/>
      <c r="H12" s="20">
        <f>F12</f>
        <v>120000</v>
      </c>
    </row>
    <row r="13" spans="1:8" s="27" customFormat="1" ht="31.5">
      <c r="A13" s="28" t="s">
        <v>50</v>
      </c>
      <c r="B13" s="31">
        <v>8420</v>
      </c>
      <c r="C13" s="21" t="s">
        <v>11</v>
      </c>
      <c r="D13" s="17" t="s">
        <v>47</v>
      </c>
      <c r="E13" s="18" t="s">
        <v>61</v>
      </c>
      <c r="F13" s="19">
        <v>120000</v>
      </c>
      <c r="G13" s="26"/>
      <c r="H13" s="19">
        <f>F13</f>
        <v>120000</v>
      </c>
    </row>
    <row r="14" spans="1:8" s="9" customFormat="1" ht="15.75">
      <c r="A14" s="32"/>
      <c r="B14" s="32" t="s">
        <v>34</v>
      </c>
      <c r="C14" s="33"/>
      <c r="D14" s="34" t="s">
        <v>26</v>
      </c>
      <c r="E14" s="15"/>
      <c r="F14" s="20">
        <f>SUM(F15:F23)</f>
        <v>1030000</v>
      </c>
      <c r="G14" s="20">
        <f>SUM(G16:G23)</f>
        <v>0</v>
      </c>
      <c r="H14" s="20">
        <f>F14+G14</f>
        <v>1030000</v>
      </c>
    </row>
    <row r="15" spans="1:8" ht="31.5">
      <c r="A15" s="16" t="s">
        <v>42</v>
      </c>
      <c r="B15" s="16" t="s">
        <v>10</v>
      </c>
      <c r="C15" s="21" t="s">
        <v>8</v>
      </c>
      <c r="D15" s="17" t="s">
        <v>43</v>
      </c>
      <c r="E15" s="18" t="s">
        <v>44</v>
      </c>
      <c r="F15" s="19">
        <v>260000</v>
      </c>
      <c r="G15" s="19"/>
      <c r="H15" s="19">
        <f>F15+G15</f>
        <v>260000</v>
      </c>
    </row>
    <row r="16" spans="1:8" s="9" customFormat="1" ht="31.5">
      <c r="A16" s="16" t="s">
        <v>52</v>
      </c>
      <c r="B16" s="16" t="s">
        <v>53</v>
      </c>
      <c r="C16" s="21" t="s">
        <v>9</v>
      </c>
      <c r="D16" s="17" t="s">
        <v>54</v>
      </c>
      <c r="E16" s="18" t="s">
        <v>62</v>
      </c>
      <c r="F16" s="19">
        <v>40000</v>
      </c>
      <c r="G16" s="20"/>
      <c r="H16" s="19">
        <f aca="true" t="shared" si="0" ref="H16:H37">F16+G16</f>
        <v>40000</v>
      </c>
    </row>
    <row r="17" spans="1:8" s="9" customFormat="1" ht="31.5">
      <c r="A17" s="16" t="s">
        <v>36</v>
      </c>
      <c r="B17" s="16" t="s">
        <v>35</v>
      </c>
      <c r="C17" s="21" t="s">
        <v>9</v>
      </c>
      <c r="D17" s="17" t="s">
        <v>79</v>
      </c>
      <c r="E17" s="18" t="s">
        <v>20</v>
      </c>
      <c r="F17" s="19">
        <v>30000</v>
      </c>
      <c r="G17" s="20"/>
      <c r="H17" s="19">
        <f>F17+G17</f>
        <v>30000</v>
      </c>
    </row>
    <row r="18" spans="1:8" s="9" customFormat="1" ht="47.25">
      <c r="A18" s="16" t="s">
        <v>37</v>
      </c>
      <c r="B18" s="16" t="s">
        <v>38</v>
      </c>
      <c r="C18" s="21" t="s">
        <v>9</v>
      </c>
      <c r="D18" s="17" t="s">
        <v>27</v>
      </c>
      <c r="E18" s="18" t="s">
        <v>39</v>
      </c>
      <c r="F18" s="19">
        <v>300000</v>
      </c>
      <c r="G18" s="20"/>
      <c r="H18" s="19">
        <f t="shared" si="0"/>
        <v>300000</v>
      </c>
    </row>
    <row r="19" spans="1:8" s="9" customFormat="1" ht="63">
      <c r="A19" s="16" t="s">
        <v>96</v>
      </c>
      <c r="B19" s="16" t="s">
        <v>95</v>
      </c>
      <c r="C19" s="21" t="s">
        <v>98</v>
      </c>
      <c r="D19" s="17" t="s">
        <v>97</v>
      </c>
      <c r="E19" s="18" t="s">
        <v>99</v>
      </c>
      <c r="F19" s="19">
        <v>10000</v>
      </c>
      <c r="G19" s="20"/>
      <c r="H19" s="19">
        <f t="shared" si="0"/>
        <v>10000</v>
      </c>
    </row>
    <row r="20" spans="1:8" s="9" customFormat="1" ht="47.25">
      <c r="A20" s="16" t="s">
        <v>40</v>
      </c>
      <c r="B20" s="16" t="s">
        <v>41</v>
      </c>
      <c r="C20" s="21" t="s">
        <v>16</v>
      </c>
      <c r="D20" s="17" t="s">
        <v>28</v>
      </c>
      <c r="E20" s="18" t="s">
        <v>25</v>
      </c>
      <c r="F20" s="19">
        <v>60000</v>
      </c>
      <c r="G20" s="20"/>
      <c r="H20" s="19">
        <f t="shared" si="0"/>
        <v>60000</v>
      </c>
    </row>
    <row r="21" spans="1:8" s="9" customFormat="1" ht="47.25">
      <c r="A21" s="16" t="s">
        <v>76</v>
      </c>
      <c r="B21" s="16" t="s">
        <v>77</v>
      </c>
      <c r="C21" s="21" t="s">
        <v>16</v>
      </c>
      <c r="D21" s="17" t="s">
        <v>78</v>
      </c>
      <c r="E21" s="18" t="s">
        <v>25</v>
      </c>
      <c r="F21" s="19">
        <v>10000</v>
      </c>
      <c r="G21" s="20"/>
      <c r="H21" s="19">
        <f t="shared" si="0"/>
        <v>10000</v>
      </c>
    </row>
    <row r="22" spans="1:8" ht="47.25">
      <c r="A22" s="16" t="s">
        <v>55</v>
      </c>
      <c r="B22" s="16" t="s">
        <v>56</v>
      </c>
      <c r="C22" s="16" t="s">
        <v>16</v>
      </c>
      <c r="D22" s="17" t="s">
        <v>29</v>
      </c>
      <c r="E22" s="18" t="s">
        <v>25</v>
      </c>
      <c r="F22" s="19">
        <v>200000</v>
      </c>
      <c r="G22" s="19"/>
      <c r="H22" s="19">
        <f>F22+G22</f>
        <v>200000</v>
      </c>
    </row>
    <row r="23" spans="1:8" ht="31.5">
      <c r="A23" s="16" t="s">
        <v>45</v>
      </c>
      <c r="B23" s="16" t="s">
        <v>46</v>
      </c>
      <c r="C23" s="16" t="s">
        <v>11</v>
      </c>
      <c r="D23" s="17" t="s">
        <v>47</v>
      </c>
      <c r="E23" s="18" t="s">
        <v>61</v>
      </c>
      <c r="F23" s="19">
        <v>120000</v>
      </c>
      <c r="G23" s="19"/>
      <c r="H23" s="19">
        <f>F23+G23</f>
        <v>120000</v>
      </c>
    </row>
    <row r="24" spans="1:8" ht="15.75">
      <c r="A24" s="16"/>
      <c r="B24" s="3" t="s">
        <v>65</v>
      </c>
      <c r="C24" s="21"/>
      <c r="D24" s="1" t="s">
        <v>30</v>
      </c>
      <c r="E24" s="18"/>
      <c r="F24" s="20">
        <f>SUM(F25:F26)</f>
        <v>3643170</v>
      </c>
      <c r="G24" s="20"/>
      <c r="H24" s="20">
        <f t="shared" si="0"/>
        <v>3643170</v>
      </c>
    </row>
    <row r="25" spans="1:8" ht="45">
      <c r="A25" s="16" t="s">
        <v>80</v>
      </c>
      <c r="B25" s="16" t="s">
        <v>81</v>
      </c>
      <c r="C25" s="21" t="s">
        <v>82</v>
      </c>
      <c r="D25" s="44" t="s">
        <v>83</v>
      </c>
      <c r="E25" s="18" t="s">
        <v>84</v>
      </c>
      <c r="F25" s="20">
        <v>3500000</v>
      </c>
      <c r="G25" s="20"/>
      <c r="H25" s="19">
        <f t="shared" si="0"/>
        <v>3500000</v>
      </c>
    </row>
    <row r="26" spans="1:8" ht="47.25">
      <c r="A26" s="16" t="s">
        <v>51</v>
      </c>
      <c r="B26" s="16" t="s">
        <v>38</v>
      </c>
      <c r="C26" s="21" t="s">
        <v>9</v>
      </c>
      <c r="D26" s="17" t="s">
        <v>27</v>
      </c>
      <c r="E26" s="18" t="s">
        <v>39</v>
      </c>
      <c r="F26" s="19">
        <f>450000-296830-10000</f>
        <v>143170</v>
      </c>
      <c r="G26" s="19"/>
      <c r="H26" s="19">
        <f t="shared" si="0"/>
        <v>143170</v>
      </c>
    </row>
    <row r="27" spans="1:8" ht="31.5">
      <c r="A27" s="33"/>
      <c r="B27" s="3" t="s">
        <v>64</v>
      </c>
      <c r="C27" s="33"/>
      <c r="D27" s="34" t="s">
        <v>31</v>
      </c>
      <c r="E27" s="18"/>
      <c r="F27" s="20">
        <f>SUM(F28:F35)</f>
        <v>2187608</v>
      </c>
      <c r="G27" s="20"/>
      <c r="H27" s="20">
        <f t="shared" si="0"/>
        <v>2187608</v>
      </c>
    </row>
    <row r="28" spans="1:8" ht="15.75">
      <c r="A28" s="16" t="s">
        <v>85</v>
      </c>
      <c r="B28" s="16" t="s">
        <v>86</v>
      </c>
      <c r="C28" s="35">
        <v>1090</v>
      </c>
      <c r="D28" s="17" t="s">
        <v>87</v>
      </c>
      <c r="E28" s="18" t="s">
        <v>23</v>
      </c>
      <c r="F28" s="19">
        <v>1428600</v>
      </c>
      <c r="G28" s="19"/>
      <c r="H28" s="19">
        <f t="shared" si="0"/>
        <v>1428600</v>
      </c>
    </row>
    <row r="29" spans="1:8" ht="31.5">
      <c r="A29" s="16" t="s">
        <v>68</v>
      </c>
      <c r="B29" s="16" t="s">
        <v>69</v>
      </c>
      <c r="C29" s="35">
        <v>1030</v>
      </c>
      <c r="D29" s="17" t="s">
        <v>73</v>
      </c>
      <c r="E29" s="18" t="s">
        <v>23</v>
      </c>
      <c r="F29" s="19">
        <f>50000-20000</f>
        <v>30000</v>
      </c>
      <c r="G29" s="19"/>
      <c r="H29" s="19">
        <f t="shared" si="0"/>
        <v>30000</v>
      </c>
    </row>
    <row r="30" spans="1:8" ht="15.75">
      <c r="A30" s="16" t="s">
        <v>67</v>
      </c>
      <c r="B30" s="16" t="s">
        <v>70</v>
      </c>
      <c r="C30" s="35">
        <v>1070</v>
      </c>
      <c r="D30" s="17" t="s">
        <v>74</v>
      </c>
      <c r="E30" s="18" t="s">
        <v>23</v>
      </c>
      <c r="F30" s="19">
        <f>150000-20000</f>
        <v>130000</v>
      </c>
      <c r="G30" s="19"/>
      <c r="H30" s="19">
        <f t="shared" si="0"/>
        <v>130000</v>
      </c>
    </row>
    <row r="31" spans="1:8" ht="31.5">
      <c r="A31" s="16" t="s">
        <v>72</v>
      </c>
      <c r="B31" s="16" t="s">
        <v>71</v>
      </c>
      <c r="C31" s="35">
        <v>1070</v>
      </c>
      <c r="D31" s="17" t="s">
        <v>75</v>
      </c>
      <c r="E31" s="18" t="s">
        <v>23</v>
      </c>
      <c r="F31" s="19">
        <f>185000-125000</f>
        <v>60000</v>
      </c>
      <c r="G31" s="19"/>
      <c r="H31" s="19">
        <f t="shared" si="0"/>
        <v>60000</v>
      </c>
    </row>
    <row r="32" spans="1:8" ht="31.5">
      <c r="A32" s="16" t="s">
        <v>88</v>
      </c>
      <c r="B32" s="16" t="s">
        <v>89</v>
      </c>
      <c r="C32" s="21" t="s">
        <v>57</v>
      </c>
      <c r="D32" s="17" t="s">
        <v>90</v>
      </c>
      <c r="E32" s="18" t="s">
        <v>24</v>
      </c>
      <c r="F32" s="19">
        <v>278400</v>
      </c>
      <c r="G32" s="19"/>
      <c r="H32" s="19">
        <f>F32+G32</f>
        <v>278400</v>
      </c>
    </row>
    <row r="33" spans="1:8" ht="47.25">
      <c r="A33" s="16" t="s">
        <v>92</v>
      </c>
      <c r="B33" s="16" t="s">
        <v>91</v>
      </c>
      <c r="C33" s="21" t="s">
        <v>32</v>
      </c>
      <c r="D33" s="17" t="s">
        <v>93</v>
      </c>
      <c r="E33" s="18" t="s">
        <v>22</v>
      </c>
      <c r="F33" s="19">
        <f>96858+3021</f>
        <v>99879</v>
      </c>
      <c r="G33" s="19"/>
      <c r="H33" s="19">
        <f t="shared" si="0"/>
        <v>99879</v>
      </c>
    </row>
    <row r="34" spans="1:8" ht="31.5">
      <c r="A34" s="16" t="s">
        <v>92</v>
      </c>
      <c r="B34" s="16" t="s">
        <v>91</v>
      </c>
      <c r="C34" s="21" t="s">
        <v>32</v>
      </c>
      <c r="D34" s="17" t="s">
        <v>93</v>
      </c>
      <c r="E34" s="18" t="s">
        <v>63</v>
      </c>
      <c r="F34" s="19">
        <v>81875</v>
      </c>
      <c r="G34" s="19"/>
      <c r="H34" s="19">
        <f>F34</f>
        <v>81875</v>
      </c>
    </row>
    <row r="35" spans="1:8" ht="31.5">
      <c r="A35" s="16" t="s">
        <v>92</v>
      </c>
      <c r="B35" s="16" t="s">
        <v>91</v>
      </c>
      <c r="C35" s="21" t="s">
        <v>32</v>
      </c>
      <c r="D35" s="17" t="s">
        <v>93</v>
      </c>
      <c r="E35" s="18" t="s">
        <v>21</v>
      </c>
      <c r="F35" s="19">
        <f>81875-3021</f>
        <v>78854</v>
      </c>
      <c r="G35" s="19"/>
      <c r="H35" s="19">
        <f t="shared" si="0"/>
        <v>78854</v>
      </c>
    </row>
    <row r="36" spans="1:8" ht="15.75">
      <c r="A36" s="33"/>
      <c r="B36" s="33">
        <v>37</v>
      </c>
      <c r="C36" s="33"/>
      <c r="D36" s="34" t="s">
        <v>33</v>
      </c>
      <c r="E36" s="18"/>
      <c r="F36" s="20">
        <f>F37</f>
        <v>196600</v>
      </c>
      <c r="G36" s="20"/>
      <c r="H36" s="20">
        <f t="shared" si="0"/>
        <v>196600</v>
      </c>
    </row>
    <row r="37" spans="1:8" ht="47.25">
      <c r="A37" s="16" t="s">
        <v>58</v>
      </c>
      <c r="B37" s="16" t="s">
        <v>59</v>
      </c>
      <c r="C37" s="16" t="s">
        <v>10</v>
      </c>
      <c r="D37" s="17" t="s">
        <v>94</v>
      </c>
      <c r="E37" s="18" t="s">
        <v>60</v>
      </c>
      <c r="F37" s="19">
        <v>196600</v>
      </c>
      <c r="G37" s="19"/>
      <c r="H37" s="19">
        <f t="shared" si="0"/>
        <v>196600</v>
      </c>
    </row>
    <row r="38" spans="1:8" s="9" customFormat="1" ht="18.75">
      <c r="A38" s="3"/>
      <c r="B38" s="3"/>
      <c r="C38" s="3"/>
      <c r="D38" s="6" t="s">
        <v>1</v>
      </c>
      <c r="E38" s="5"/>
      <c r="F38" s="36">
        <f>F14+F36+F24+F27+F12</f>
        <v>7177378</v>
      </c>
      <c r="G38" s="36">
        <f>G14+G36+G24+G27+G12</f>
        <v>0</v>
      </c>
      <c r="H38" s="36">
        <f>H14+H36+H24+H27+H12</f>
        <v>7177378</v>
      </c>
    </row>
    <row r="39" ht="15.75">
      <c r="E39" s="22"/>
    </row>
    <row r="40" ht="10.5" customHeight="1">
      <c r="E40" s="22"/>
    </row>
    <row r="41" spans="3:15" s="39" customFormat="1" ht="20.25">
      <c r="C41" s="37" t="s">
        <v>14</v>
      </c>
      <c r="E41" s="24"/>
      <c r="F41" s="24"/>
      <c r="G41" s="24" t="s">
        <v>15</v>
      </c>
      <c r="H41" s="24"/>
      <c r="I41" s="38"/>
      <c r="J41" s="24"/>
      <c r="K41" s="24"/>
      <c r="L41" s="24"/>
      <c r="M41" s="24"/>
      <c r="N41" s="24"/>
      <c r="O41" s="24"/>
    </row>
    <row r="43" spans="4:7" ht="18.75" customHeight="1">
      <c r="D43" s="12"/>
      <c r="E43" s="9"/>
      <c r="F43" s="23"/>
      <c r="G43" s="9"/>
    </row>
    <row r="44" spans="4:7" ht="0.75" customHeight="1">
      <c r="D44" s="12"/>
      <c r="E44" s="9"/>
      <c r="F44" s="23"/>
      <c r="G44" s="9"/>
    </row>
  </sheetData>
  <sheetProtection/>
  <mergeCells count="12">
    <mergeCell ref="G9:G10"/>
    <mergeCell ref="H9:H10"/>
    <mergeCell ref="G3:K3"/>
    <mergeCell ref="G4:K4"/>
    <mergeCell ref="G5:I5"/>
    <mergeCell ref="A7:H7"/>
    <mergeCell ref="D9:D10"/>
    <mergeCell ref="E9:E10"/>
    <mergeCell ref="A9:A10"/>
    <mergeCell ref="B9:B10"/>
    <mergeCell ref="C9:C10"/>
    <mergeCell ref="F9:F10"/>
  </mergeCells>
  <printOptions/>
  <pageMargins left="0.8" right="0.25" top="0.24" bottom="0" header="0.2" footer="0.07874015748031496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2018-02-26T11:10:20Z</cp:lastPrinted>
  <dcterms:created xsi:type="dcterms:W3CDTF">2002-01-17T11:14:32Z</dcterms:created>
  <dcterms:modified xsi:type="dcterms:W3CDTF">2018-02-26T11:10:21Z</dcterms:modified>
  <cp:category/>
  <cp:version/>
  <cp:contentType/>
  <cp:contentStatus/>
</cp:coreProperties>
</file>