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на 2018" sheetId="1" r:id="rId1"/>
  </sheets>
  <definedNames>
    <definedName name="_xlnm.Print_Area" localSheetId="0">'на 2018'!$A$1:$L$20</definedName>
  </definedNames>
  <calcPr fullCalcOnLoad="1"/>
</workbook>
</file>

<file path=xl/sharedStrings.xml><?xml version="1.0" encoding="utf-8"?>
<sst xmlns="http://schemas.openxmlformats.org/spreadsheetml/2006/main" count="29" uniqueCount="29">
  <si>
    <t>Найменування    територіально-адміністративних утворень</t>
  </si>
  <si>
    <t xml:space="preserve">Кількість дітей ДНЗ </t>
  </si>
  <si>
    <t>Богданівська сільська рада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</si>
  <si>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</si>
  <si>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</si>
  <si>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</si>
  <si>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</si>
  <si>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</si>
  <si>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</si>
  <si>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</si>
  <si>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Требухівська сільська рада</t>
  </si>
  <si>
    <t>Калинівська селищна  рада</t>
  </si>
  <si>
    <t>ВСЬОГО</t>
  </si>
  <si>
    <t>Середне утримання 1 дитини в місяць</t>
  </si>
  <si>
    <t>Прогнозний індекс інфляції на 2018 рік, %</t>
  </si>
  <si>
    <t>Видатки на 1 дитину з урахуванням інфляції</t>
  </si>
  <si>
    <t>Середне районне утримання 1 дитини в місяць</t>
  </si>
  <si>
    <t>Видатки на захищені статті на 2018 рік грн.</t>
  </si>
  <si>
    <t xml:space="preserve">Видатки на інші статті на 2018 рік (1 % до видатків на захищені статті) </t>
  </si>
  <si>
    <t>Незахищені видатки за 11 місяців 2017 року</t>
  </si>
  <si>
    <t>Видатки всього за 11 місяців 2017 року</t>
  </si>
  <si>
    <t>Всього видатків на утримання дошкільних навчальних закладів на 2018 рік</t>
  </si>
  <si>
    <t>Розрахунок обсягу міжбюджетних трасфертів на 2018 рік в дошкільних навчальних закладах  Броварського району</t>
  </si>
  <si>
    <t>С.М.Гришко</t>
  </si>
  <si>
    <t>№</t>
  </si>
  <si>
    <t>Голова ради</t>
  </si>
  <si>
    <t>Додаток 5-1</t>
  </si>
  <si>
    <t>до рішення сесії Броварської районної ради</t>
  </si>
  <si>
    <t xml:space="preserve">від 21.12.2017 № 468-35 позач.-VІІ        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</si>
</sst>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4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zoomScalePageLayoutView="0" workbookViewId="0" topLeftCell="A1">
      <selection activeCell="I6" sqref="I6:I7"/>
    </sheetView>
  </sheetViews>
  <sheetFormatPr defaultColWidth="9.00390625" defaultRowHeight="12.75"/>
  <cols>
    <col min="1" max="1" width="4.125" style="1" customWidth="1"/>
    <col min="2" max="2" width="26.125" style="1" customWidth="1"/>
    <col min="3" max="3" width="11.00390625" style="1" customWidth="1"/>
    <col min="4" max="4" width="14.25390625" style="1" customWidth="1"/>
    <col min="5" max="5" width="10.875" style="1" customWidth="1"/>
    <col min="6" max="7" width="12.00390625" style="1" customWidth="1"/>
    <col min="8" max="8" width="8.625" style="1" customWidth="1"/>
    <col min="9" max="9" width="11.00390625" style="1" customWidth="1"/>
    <col min="10" max="10" width="14.375" style="1" customWidth="1"/>
    <col min="11" max="11" width="12.75390625" style="1" customWidth="1"/>
    <col min="12" max="12" width="13.625" style="1" customWidth="1"/>
    <col min="13" max="16384" width="9.125" style="1" customWidth="1"/>
  </cols>
  <sheetData>
    <row r="1" ht="15.75">
      <c r="J1" s="32" t="s">
        <v>26</v>
      </c>
    </row>
    <row r="2" spans="10:12" ht="15.75">
      <c r="J2" s="30" t="s">
        <v>27</v>
      </c>
      <c r="K2" s="30"/>
      <c r="L2" s="31"/>
    </row>
    <row r="3" spans="10:12" ht="15.75">
      <c r="J3" s="29" t="s">
        <v>28</v>
      </c>
      <c r="K3" s="29"/>
      <c r="L3" s="29"/>
    </row>
    <row r="4" spans="3:11" ht="59.25" customHeight="1">
      <c r="C4" s="25" t="s">
        <v>22</v>
      </c>
      <c r="D4" s="25"/>
      <c r="E4" s="25"/>
      <c r="F4" s="25"/>
      <c r="G4" s="25"/>
      <c r="H4" s="25"/>
      <c r="I4" s="26"/>
      <c r="J4" s="26"/>
      <c r="K4" s="26"/>
    </row>
    <row r="6" spans="1:12" ht="12.75" customHeight="1">
      <c r="A6" s="21" t="s">
        <v>24</v>
      </c>
      <c r="B6" s="22" t="s">
        <v>0</v>
      </c>
      <c r="C6" s="20" t="s">
        <v>1</v>
      </c>
      <c r="D6" s="20" t="s">
        <v>20</v>
      </c>
      <c r="E6" s="20" t="s">
        <v>19</v>
      </c>
      <c r="F6" s="20" t="s">
        <v>13</v>
      </c>
      <c r="G6" s="20" t="s">
        <v>16</v>
      </c>
      <c r="H6" s="21" t="s">
        <v>14</v>
      </c>
      <c r="I6" s="20" t="s">
        <v>15</v>
      </c>
      <c r="J6" s="20" t="s">
        <v>17</v>
      </c>
      <c r="K6" s="27" t="s">
        <v>18</v>
      </c>
      <c r="L6" s="20" t="s">
        <v>21</v>
      </c>
    </row>
    <row r="7" spans="1:12" ht="135.75" customHeight="1">
      <c r="A7" s="21"/>
      <c r="B7" s="23"/>
      <c r="C7" s="20"/>
      <c r="D7" s="20"/>
      <c r="E7" s="24"/>
      <c r="F7" s="20"/>
      <c r="G7" s="20"/>
      <c r="H7" s="28"/>
      <c r="I7" s="20"/>
      <c r="J7" s="24"/>
      <c r="K7" s="24"/>
      <c r="L7" s="20"/>
    </row>
    <row r="8" spans="1:12" ht="15.75">
      <c r="A8" s="2">
        <v>1</v>
      </c>
      <c r="B8" s="17" t="s">
        <v>2</v>
      </c>
      <c r="C8" s="3">
        <v>106</v>
      </c>
      <c r="D8" s="18">
        <v>2261557</v>
      </c>
      <c r="E8" s="18">
        <v>117222</v>
      </c>
      <c r="F8" s="19">
        <f aca="true" t="shared" si="0" ref="F8:F18">(D8-E8)/C8/11</f>
        <v>1839.0523156089193</v>
      </c>
      <c r="G8" s="19">
        <v>1537.8</v>
      </c>
      <c r="H8" s="18">
        <v>109</v>
      </c>
      <c r="I8" s="19">
        <f>G8*H8%</f>
        <v>1676.202</v>
      </c>
      <c r="J8" s="18">
        <f>I8*12*C8</f>
        <v>2132128.944</v>
      </c>
      <c r="K8" s="18">
        <f>J8*1%</f>
        <v>21321.28944</v>
      </c>
      <c r="L8" s="7">
        <f>J8+K8</f>
        <v>2153450.23344</v>
      </c>
    </row>
    <row r="9" spans="1:12" ht="15.75">
      <c r="A9" s="2">
        <v>2</v>
      </c>
      <c r="B9" s="17" t="s">
        <v>3</v>
      </c>
      <c r="C9" s="3">
        <v>176</v>
      </c>
      <c r="D9" s="18">
        <v>3246632</v>
      </c>
      <c r="E9" s="18">
        <v>540379</v>
      </c>
      <c r="F9" s="19">
        <f t="shared" si="0"/>
        <v>1397.8579545454545</v>
      </c>
      <c r="G9" s="19">
        <v>1537.8</v>
      </c>
      <c r="H9" s="18">
        <v>109</v>
      </c>
      <c r="I9" s="19">
        <f aca="true" t="shared" si="1" ref="I9:I18">G9*H9%</f>
        <v>1676.202</v>
      </c>
      <c r="J9" s="18">
        <f aca="true" t="shared" si="2" ref="J9:J18">I9*12*C9</f>
        <v>3540138.624</v>
      </c>
      <c r="K9" s="18">
        <f aca="true" t="shared" si="3" ref="K9:K18">J9*1%</f>
        <v>35401.38624</v>
      </c>
      <c r="L9" s="7">
        <f aca="true" t="shared" si="4" ref="L9:L18">J9+K9</f>
        <v>3575540.0102399997</v>
      </c>
    </row>
    <row r="10" spans="1:12" ht="15.75">
      <c r="A10" s="2">
        <v>3</v>
      </c>
      <c r="B10" s="17" t="s">
        <v>4</v>
      </c>
      <c r="C10" s="4">
        <v>203</v>
      </c>
      <c r="D10" s="18">
        <v>3111228</v>
      </c>
      <c r="E10" s="18">
        <v>442289</v>
      </c>
      <c r="F10" s="19">
        <f t="shared" si="0"/>
        <v>1195.2257053291537</v>
      </c>
      <c r="G10" s="19">
        <v>1537.8</v>
      </c>
      <c r="H10" s="18">
        <v>109</v>
      </c>
      <c r="I10" s="19">
        <f t="shared" si="1"/>
        <v>1676.202</v>
      </c>
      <c r="J10" s="18">
        <f t="shared" si="2"/>
        <v>4083228.0719999997</v>
      </c>
      <c r="K10" s="18">
        <f t="shared" si="3"/>
        <v>40832.280719999995</v>
      </c>
      <c r="L10" s="7">
        <f t="shared" si="4"/>
        <v>4124060.35272</v>
      </c>
    </row>
    <row r="11" spans="1:12" ht="15.75">
      <c r="A11" s="2">
        <v>4</v>
      </c>
      <c r="B11" s="17" t="s">
        <v>5</v>
      </c>
      <c r="C11" s="4">
        <v>150</v>
      </c>
      <c r="D11" s="18">
        <v>3445257</v>
      </c>
      <c r="E11" s="18">
        <v>85829</v>
      </c>
      <c r="F11" s="19">
        <f t="shared" si="0"/>
        <v>2036.01696969697</v>
      </c>
      <c r="G11" s="19">
        <v>1537.8</v>
      </c>
      <c r="H11" s="18">
        <v>109</v>
      </c>
      <c r="I11" s="19">
        <f t="shared" si="1"/>
        <v>1676.202</v>
      </c>
      <c r="J11" s="18">
        <f t="shared" si="2"/>
        <v>3017163.5999999996</v>
      </c>
      <c r="K11" s="18">
        <f t="shared" si="3"/>
        <v>30171.636</v>
      </c>
      <c r="L11" s="7">
        <f t="shared" si="4"/>
        <v>3047335.2359999996</v>
      </c>
    </row>
    <row r="12" spans="1:12" ht="15.75">
      <c r="A12" s="2">
        <v>5</v>
      </c>
      <c r="B12" s="17" t="s">
        <v>6</v>
      </c>
      <c r="C12" s="4">
        <v>125</v>
      </c>
      <c r="D12" s="18">
        <v>1820993</v>
      </c>
      <c r="E12" s="18">
        <v>40350</v>
      </c>
      <c r="F12" s="19">
        <f t="shared" si="0"/>
        <v>1295.013090909091</v>
      </c>
      <c r="G12" s="19">
        <v>1537.8</v>
      </c>
      <c r="H12" s="18">
        <v>109</v>
      </c>
      <c r="I12" s="19">
        <f t="shared" si="1"/>
        <v>1676.202</v>
      </c>
      <c r="J12" s="18">
        <f t="shared" si="2"/>
        <v>2514303</v>
      </c>
      <c r="K12" s="18">
        <f t="shared" si="3"/>
        <v>25143.03</v>
      </c>
      <c r="L12" s="7">
        <f t="shared" si="4"/>
        <v>2539446.03</v>
      </c>
    </row>
    <row r="13" spans="1:12" ht="15.75">
      <c r="A13" s="2">
        <v>6</v>
      </c>
      <c r="B13" s="17" t="s">
        <v>7</v>
      </c>
      <c r="C13" s="4">
        <v>130</v>
      </c>
      <c r="D13" s="18">
        <v>2505753</v>
      </c>
      <c r="E13" s="18">
        <v>97209</v>
      </c>
      <c r="F13" s="19">
        <f t="shared" si="0"/>
        <v>1684.2965034965034</v>
      </c>
      <c r="G13" s="19">
        <v>1537.8</v>
      </c>
      <c r="H13" s="18">
        <v>109</v>
      </c>
      <c r="I13" s="19">
        <f t="shared" si="1"/>
        <v>1676.202</v>
      </c>
      <c r="J13" s="18">
        <f t="shared" si="2"/>
        <v>2614875.12</v>
      </c>
      <c r="K13" s="18">
        <f t="shared" si="3"/>
        <v>26148.751200000002</v>
      </c>
      <c r="L13" s="7">
        <f t="shared" si="4"/>
        <v>2641023.8712</v>
      </c>
    </row>
    <row r="14" spans="1:12" ht="15.75">
      <c r="A14" s="2">
        <v>7</v>
      </c>
      <c r="B14" s="17" t="s">
        <v>8</v>
      </c>
      <c r="C14" s="4">
        <v>112</v>
      </c>
      <c r="D14" s="18">
        <v>2070138</v>
      </c>
      <c r="E14" s="18">
        <v>278396</v>
      </c>
      <c r="F14" s="19">
        <f t="shared" si="0"/>
        <v>1454.336038961039</v>
      </c>
      <c r="G14" s="19">
        <v>1537.8</v>
      </c>
      <c r="H14" s="18">
        <v>109</v>
      </c>
      <c r="I14" s="19">
        <f t="shared" si="1"/>
        <v>1676.202</v>
      </c>
      <c r="J14" s="18">
        <f t="shared" si="2"/>
        <v>2252815.488</v>
      </c>
      <c r="K14" s="18">
        <f t="shared" si="3"/>
        <v>22528.15488</v>
      </c>
      <c r="L14" s="7">
        <f t="shared" si="4"/>
        <v>2275343.6428799997</v>
      </c>
    </row>
    <row r="15" spans="1:12" ht="15.75">
      <c r="A15" s="2">
        <v>8</v>
      </c>
      <c r="B15" s="17" t="s">
        <v>9</v>
      </c>
      <c r="C15" s="4">
        <v>16</v>
      </c>
      <c r="D15" s="18">
        <v>570025</v>
      </c>
      <c r="E15" s="18">
        <v>50846</v>
      </c>
      <c r="F15" s="19">
        <f t="shared" si="0"/>
        <v>2949.880681818182</v>
      </c>
      <c r="G15" s="19">
        <v>1537.8</v>
      </c>
      <c r="H15" s="18">
        <v>109</v>
      </c>
      <c r="I15" s="19">
        <f t="shared" si="1"/>
        <v>1676.202</v>
      </c>
      <c r="J15" s="18">
        <f t="shared" si="2"/>
        <v>321830.784</v>
      </c>
      <c r="K15" s="18">
        <f t="shared" si="3"/>
        <v>3218.30784</v>
      </c>
      <c r="L15" s="7">
        <v>325050</v>
      </c>
    </row>
    <row r="16" spans="1:12" ht="15.75">
      <c r="A16" s="2">
        <v>9</v>
      </c>
      <c r="B16" s="17" t="s">
        <v>10</v>
      </c>
      <c r="C16" s="4">
        <v>205</v>
      </c>
      <c r="D16" s="18">
        <v>3220673</v>
      </c>
      <c r="E16" s="18">
        <v>96741</v>
      </c>
      <c r="F16" s="19">
        <f t="shared" si="0"/>
        <v>1385.3356984478935</v>
      </c>
      <c r="G16" s="19">
        <v>1537.8</v>
      </c>
      <c r="H16" s="18">
        <v>109</v>
      </c>
      <c r="I16" s="19">
        <f t="shared" si="1"/>
        <v>1676.202</v>
      </c>
      <c r="J16" s="18">
        <f t="shared" si="2"/>
        <v>4123456.92</v>
      </c>
      <c r="K16" s="18">
        <f t="shared" si="3"/>
        <v>41234.5692</v>
      </c>
      <c r="L16" s="7">
        <f t="shared" si="4"/>
        <v>4164691.4891999997</v>
      </c>
    </row>
    <row r="17" spans="1:12" ht="15.75">
      <c r="A17" s="2">
        <v>10</v>
      </c>
      <c r="B17" s="17" t="s">
        <v>11</v>
      </c>
      <c r="C17" s="4">
        <v>166</v>
      </c>
      <c r="D17" s="18">
        <v>3351348</v>
      </c>
      <c r="E17" s="18">
        <v>358054</v>
      </c>
      <c r="F17" s="19">
        <f t="shared" si="0"/>
        <v>1639.2628696604602</v>
      </c>
      <c r="G17" s="19">
        <v>1537.8</v>
      </c>
      <c r="H17" s="18">
        <v>109</v>
      </c>
      <c r="I17" s="19">
        <f t="shared" si="1"/>
        <v>1676.202</v>
      </c>
      <c r="J17" s="18">
        <f t="shared" si="2"/>
        <v>3338994.3839999996</v>
      </c>
      <c r="K17" s="18">
        <f t="shared" si="3"/>
        <v>33389.94384</v>
      </c>
      <c r="L17" s="7">
        <f t="shared" si="4"/>
        <v>3372384.3278399995</v>
      </c>
    </row>
    <row r="18" spans="1:12" ht="15.75">
      <c r="A18" s="5"/>
      <c r="B18" s="6" t="s">
        <v>12</v>
      </c>
      <c r="C18" s="7">
        <f>SUM(C8:C17)</f>
        <v>1389</v>
      </c>
      <c r="D18" s="18">
        <f>SUM(D8:D17)</f>
        <v>25603604</v>
      </c>
      <c r="E18" s="18">
        <f>SUM(E8:E17)</f>
        <v>2107315</v>
      </c>
      <c r="F18" s="19">
        <f t="shared" si="0"/>
        <v>1537.8158910923491</v>
      </c>
      <c r="G18" s="19">
        <v>1537.8</v>
      </c>
      <c r="H18" s="18">
        <v>109</v>
      </c>
      <c r="I18" s="19">
        <f t="shared" si="1"/>
        <v>1676.202</v>
      </c>
      <c r="J18" s="18">
        <f t="shared" si="2"/>
        <v>27938934.935999997</v>
      </c>
      <c r="K18" s="18">
        <f t="shared" si="3"/>
        <v>279389.34936</v>
      </c>
      <c r="L18" s="7">
        <f t="shared" si="4"/>
        <v>28218324.285359997</v>
      </c>
    </row>
    <row r="19" spans="1:12" ht="15.75">
      <c r="A19" s="8"/>
      <c r="B19" s="9"/>
      <c r="C19" s="10"/>
      <c r="D19" s="11"/>
      <c r="E19" s="11"/>
      <c r="F19" s="12"/>
      <c r="G19" s="12"/>
      <c r="H19" s="11"/>
      <c r="I19" s="12"/>
      <c r="J19" s="11"/>
      <c r="K19" s="11"/>
      <c r="L19" s="11"/>
    </row>
    <row r="20" spans="1:11" s="14" customFormat="1" ht="15.75">
      <c r="A20" s="13"/>
      <c r="B20" s="14" t="s">
        <v>25</v>
      </c>
      <c r="E20" s="15"/>
      <c r="F20" s="15"/>
      <c r="G20" s="16"/>
      <c r="H20" s="15"/>
      <c r="I20" s="15" t="s">
        <v>23</v>
      </c>
      <c r="J20" s="15"/>
      <c r="K20" s="15"/>
    </row>
  </sheetData>
  <sheetProtection/>
  <mergeCells count="14">
    <mergeCell ref="H6:H7"/>
    <mergeCell ref="C6:C7"/>
    <mergeCell ref="D6:D7"/>
    <mergeCell ref="J3:L3"/>
    <mergeCell ref="F6:F7"/>
    <mergeCell ref="A6:A7"/>
    <mergeCell ref="B6:B7"/>
    <mergeCell ref="L6:L7"/>
    <mergeCell ref="E6:E7"/>
    <mergeCell ref="C4:K4"/>
    <mergeCell ref="I6:I7"/>
    <mergeCell ref="G6:G7"/>
    <mergeCell ref="K6:K7"/>
    <mergeCell ref="J6:J7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2018-01-05T09:18:08Z</cp:lastPrinted>
  <dcterms:created xsi:type="dcterms:W3CDTF">2017-11-02T06:47:27Z</dcterms:created>
  <dcterms:modified xsi:type="dcterms:W3CDTF">2018-01-05T09:18:21Z</dcterms:modified>
  <cp:category/>
  <cp:version/>
  <cp:contentType/>
  <cp:contentStatus/>
</cp:coreProperties>
</file>