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360" windowHeight="7860"/>
  </bookViews>
  <sheets>
    <sheet name="Лист1" sheetId="1" r:id="rId1"/>
  </sheets>
  <definedNames>
    <definedName name="_xlnm.Print_Area" localSheetId="0">Лист1!$A$1:$Z$47</definedName>
  </definedNames>
  <calcPr calcId="144525"/>
</workbook>
</file>

<file path=xl/calcChain.xml><?xml version="1.0" encoding="utf-8"?>
<calcChain xmlns="http://schemas.openxmlformats.org/spreadsheetml/2006/main">
  <c r="L43" i="1" l="1"/>
  <c r="K43" i="1" s="1"/>
  <c r="K42" i="1"/>
  <c r="M42" i="1" s="1"/>
  <c r="K41" i="1"/>
  <c r="K40" i="1"/>
  <c r="M40" i="1" s="1"/>
  <c r="K39" i="1"/>
  <c r="K38" i="1"/>
  <c r="K37" i="1"/>
  <c r="K36" i="1"/>
  <c r="M36" i="1" s="1"/>
  <c r="K35" i="1"/>
  <c r="K34" i="1"/>
  <c r="K33" i="1"/>
  <c r="M33" i="1" s="1"/>
  <c r="K32" i="1"/>
  <c r="M32" i="1" s="1"/>
  <c r="K31" i="1"/>
  <c r="K30" i="1"/>
  <c r="M30" i="1" s="1"/>
  <c r="K29" i="1"/>
  <c r="M29" i="1" s="1"/>
  <c r="K28" i="1"/>
  <c r="M28" i="1" s="1"/>
  <c r="K27" i="1"/>
  <c r="M27" i="1" s="1"/>
  <c r="K26" i="1"/>
  <c r="M26" i="1" s="1"/>
  <c r="K25" i="1"/>
  <c r="M25" i="1" s="1"/>
  <c r="K24" i="1"/>
  <c r="K23" i="1"/>
  <c r="K22" i="1"/>
  <c r="M22" i="1" s="1"/>
  <c r="K21" i="1"/>
  <c r="M21" i="1" s="1"/>
  <c r="M35" i="1"/>
  <c r="M34" i="1"/>
  <c r="M31" i="1"/>
  <c r="M24" i="1"/>
  <c r="M23" i="1"/>
  <c r="K20" i="1"/>
  <c r="M20" i="1" s="1"/>
  <c r="K14" i="1"/>
  <c r="L14" i="1"/>
  <c r="I43" i="1"/>
  <c r="T29" i="1"/>
  <c r="Z42" i="1"/>
  <c r="Z40" i="1"/>
  <c r="Z39" i="1"/>
  <c r="Z38" i="1"/>
  <c r="Z37" i="1"/>
  <c r="Z34" i="1"/>
  <c r="Z33" i="1"/>
  <c r="Z32" i="1"/>
  <c r="Z29" i="1"/>
  <c r="Z28" i="1"/>
  <c r="Z27" i="1"/>
  <c r="Z25" i="1"/>
  <c r="T24" i="1"/>
  <c r="Z24" i="1" s="1"/>
  <c r="T23" i="1"/>
  <c r="Z23" i="1" s="1"/>
  <c r="T22" i="1"/>
  <c r="T21" i="1"/>
  <c r="Z21" i="1" s="1"/>
  <c r="T20" i="1"/>
  <c r="Z26" i="1"/>
  <c r="T31" i="1"/>
  <c r="Z31" i="1" s="1"/>
  <c r="T30" i="1"/>
  <c r="Z30" i="1" s="1"/>
  <c r="T35" i="1"/>
  <c r="Z35" i="1" s="1"/>
  <c r="T36" i="1"/>
  <c r="Z36" i="1" s="1"/>
  <c r="X41" i="1"/>
  <c r="X43" i="1" s="1"/>
  <c r="Y43" i="1"/>
  <c r="W43" i="1"/>
  <c r="V43" i="1"/>
  <c r="U43" i="1"/>
  <c r="O22" i="1"/>
  <c r="O20" i="1"/>
  <c r="Z20" i="1" s="1"/>
  <c r="F41" i="1"/>
  <c r="F39" i="1"/>
  <c r="M39" i="1" s="1"/>
  <c r="F38" i="1"/>
  <c r="M38" i="1" s="1"/>
  <c r="F37" i="1"/>
  <c r="M37" i="1" s="1"/>
  <c r="H43" i="1"/>
  <c r="G43" i="1"/>
  <c r="E43" i="1"/>
  <c r="D43" i="1"/>
  <c r="AA43" i="1"/>
  <c r="S43" i="1"/>
  <c r="Q43" i="1"/>
  <c r="P43" i="1"/>
  <c r="N43" i="1"/>
  <c r="J43" i="1"/>
  <c r="C43" i="1"/>
  <c r="Z22" i="1"/>
  <c r="M41" i="1" l="1"/>
  <c r="Z41" i="1"/>
  <c r="T43" i="1"/>
  <c r="M43" i="1"/>
  <c r="O43" i="1"/>
  <c r="Z43" i="1" s="1"/>
  <c r="F43" i="1"/>
</calcChain>
</file>

<file path=xl/sharedStrings.xml><?xml version="1.0" encoding="utf-8"?>
<sst xmlns="http://schemas.openxmlformats.org/spreadsheetml/2006/main" count="83" uniqueCount="74">
  <si>
    <t>Додаток 5</t>
  </si>
  <si>
    <t>Міжбюджетні трансферти на 2020 рік</t>
  </si>
  <si>
    <t>(код бюджету)</t>
  </si>
  <si>
    <t>(грн)</t>
  </si>
  <si>
    <t>Код бюджету</t>
  </si>
  <si>
    <t>Найменування бюджету - одержувача/надавача міжбюджетного трансфертів</t>
  </si>
  <si>
    <t>Трансферти з інших місцевих бюджетів</t>
  </si>
  <si>
    <t>Трансферти іншим  бюджетам</t>
  </si>
  <si>
    <t>субвенції</t>
  </si>
  <si>
    <t>усього</t>
  </si>
  <si>
    <t>дотація на:</t>
  </si>
  <si>
    <t>загального фонду на:</t>
  </si>
  <si>
    <t>найменування трансферту</t>
  </si>
  <si>
    <t>на утримання об'єктів спільного користування чи ліквідацію негативних наслідків діяльності об'єктів спільного користування</t>
  </si>
  <si>
    <t xml:space="preserve">інші субвенції з місцевого бюджету </t>
  </si>
  <si>
    <t>з них:</t>
  </si>
  <si>
    <t>реверсна дотація</t>
  </si>
  <si>
    <t>здійснення переданих видатків у сфері освіти за рахунок коштів освітньої субвенції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</si>
  <si>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</si>
  <si>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здійснення переданих видатків у сфері охорони здоров’я за рахунок коштів медичної субвенції (у частині цільових видатків на лікування хворих на цукровий та нецукровий діабет)</t>
  </si>
  <si>
    <t>на співфінансування заходів Програми «Питна вода Київщини на 2017 – 2020 роки»</t>
  </si>
  <si>
    <t>на підтримку осіб з особливими освітніми потребами у закладах дошкільної освіти</t>
  </si>
  <si>
    <r>
      <t>видатки споживання</t>
    </r>
    <r>
      <rPr>
        <vertAlign val="superscript"/>
        <sz val="10"/>
        <rFont val="Times New Roman Cyr"/>
        <family val="1"/>
        <charset val="204"/>
      </rPr>
      <t xml:space="preserve"> </t>
    </r>
  </si>
  <si>
    <t>видатки розвитку</t>
  </si>
  <si>
    <t>код Класицікації доходів бюджету</t>
  </si>
  <si>
    <t>код Типової програмної класифікації видатків та кредитування місцевого бюджету</t>
  </si>
  <si>
    <t>Богданівська cільська рада</t>
  </si>
  <si>
    <t>Гоголівська сільська рада</t>
  </si>
  <si>
    <t>Зазимська сільська рада</t>
  </si>
  <si>
    <t xml:space="preserve">Княжицька сільська рада </t>
  </si>
  <si>
    <t xml:space="preserve">Красилівська сільська рада </t>
  </si>
  <si>
    <t xml:space="preserve">Кулажинська сільська рада </t>
  </si>
  <si>
    <t xml:space="preserve">Літківська сільська рада </t>
  </si>
  <si>
    <t>Літочківська сільська рада</t>
  </si>
  <si>
    <t>Плосківська сільська рада</t>
  </si>
  <si>
    <t xml:space="preserve">Погребська сільська рада </t>
  </si>
  <si>
    <t>Пухівська сільська рада</t>
  </si>
  <si>
    <t>Рожівська сільська рада</t>
  </si>
  <si>
    <t>Рожнівська сільська рада</t>
  </si>
  <si>
    <t>Русанівська сільська рада</t>
  </si>
  <si>
    <t>Світильнянська сільська рада</t>
  </si>
  <si>
    <t>Требухівська сільська рада</t>
  </si>
  <si>
    <t>Калинівська селищна  рада</t>
  </si>
  <si>
    <t>Калитянська селищна рада об`єднана громада</t>
  </si>
  <si>
    <t>Великодимерська селищна рада об`єднана громада</t>
  </si>
  <si>
    <t>м.Бровари</t>
  </si>
  <si>
    <t>Броварський район</t>
  </si>
  <si>
    <t>Обласний бюджет</t>
  </si>
  <si>
    <t>УСЬОГО</t>
  </si>
  <si>
    <t>на здійснення переданих видатків у сфері охорони здоровя</t>
  </si>
  <si>
    <t xml:space="preserve">Субвенція з місцевого бюджету на здійснення переданих видатків у сфері охорони здоров`я за рахунок коштів медичної субвенції,
</t>
  </si>
  <si>
    <t>загальний фонд</t>
  </si>
  <si>
    <t>інші субвенції з місцевого бюджету</t>
  </si>
  <si>
    <t>інші субвенції з місцевого бюджету (дошкільні навчальні заклади )</t>
  </si>
  <si>
    <t>інші субвенції з місцевого бюджету (заклади культури)</t>
  </si>
  <si>
    <t>з них :</t>
  </si>
  <si>
    <t xml:space="preserve">Субвенція з місцевого бюджету державному бюджету на виконання програм соціально-економічного розвитку регіонів
</t>
  </si>
  <si>
    <t>спеціальний фонд</t>
  </si>
  <si>
    <t xml:space="preserve">Субвенціяна утримання об'єктів спільного користування чи ліквідацію негативних наслідків діяльності об'єктів спільного користування </t>
  </si>
  <si>
    <t>Нерозподілені кошти</t>
  </si>
  <si>
    <t>1036502000</t>
  </si>
  <si>
    <t>10100000000</t>
  </si>
  <si>
    <t>10504000000</t>
  </si>
  <si>
    <t>10501000000</t>
  </si>
  <si>
    <t>10306200000</t>
  </si>
  <si>
    <t>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</si>
  <si>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</si>
  <si>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на інші субвенції</t>
  </si>
  <si>
    <t>Голова ради</t>
  </si>
  <si>
    <t>С.М. Гришко</t>
  </si>
  <si>
    <t xml:space="preserve">до рішення сесії Броварської районної ради </t>
  </si>
  <si>
    <t>від 19 грудня 2019 року № 879-66 позач.-VІІ</t>
  </si>
  <si>
    <t>(в редакції сесії райради від 11.02.2020</t>
  </si>
  <si>
    <t>№ 916-68 позач.-VІІ)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</si>
</sst>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Helv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Courier New"/>
      <family val="3"/>
      <charset val="204"/>
    </font>
    <font>
      <sz val="14"/>
      <name val="Times New Roman"/>
      <family val="1"/>
      <charset val="204"/>
    </font>
    <font>
      <sz val="10"/>
      <name val="Times New Roman Cyr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2" fillId="0" borderId="0"/>
    <xf numFmtId="0" fontId="5" fillId="0" borderId="0"/>
  </cellStyleXfs>
  <cellXfs count="124">
    <xf numFmtId="0" fontId="0" fillId="0" borderId="0" xfId="0"/>
    <xf numFmtId="0" fontId="1" fillId="2" borderId="0" xfId="0" applyFont="1" applyFill="1"/>
    <xf numFmtId="0" fontId="3" fillId="2" borderId="0" xfId="2" applyFont="1" applyFill="1" applyBorder="1" applyAlignment="1"/>
    <xf numFmtId="0" fontId="3" fillId="2" borderId="0" xfId="2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6" fillId="2" borderId="1" xfId="3" applyFont="1" applyFill="1" applyBorder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0" fontId="7" fillId="2" borderId="0" xfId="3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1" fillId="2" borderId="0" xfId="0" applyFont="1" applyFill="1" applyAlignment="1">
      <alignment horizontal="center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 applyProtection="1">
      <alignment horizontal="left" vertical="center"/>
    </xf>
    <xf numFmtId="0" fontId="12" fillId="0" borderId="5" xfId="0" applyNumberFormat="1" applyFont="1" applyFill="1" applyBorder="1" applyAlignment="1" applyProtection="1">
      <alignment horizontal="left" vertical="center" wrapText="1"/>
    </xf>
    <xf numFmtId="0" fontId="12" fillId="0" borderId="6" xfId="0" applyNumberFormat="1" applyFont="1" applyFill="1" applyBorder="1" applyAlignment="1" applyProtection="1">
      <alignment horizontal="left" vertical="center"/>
    </xf>
    <xf numFmtId="0" fontId="13" fillId="2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 applyProtection="1">
      <alignment horizontal="center" vertical="center"/>
    </xf>
    <xf numFmtId="4" fontId="7" fillId="0" borderId="5" xfId="0" applyNumberFormat="1" applyFont="1" applyFill="1" applyBorder="1" applyAlignment="1" applyProtection="1">
      <alignment horizontal="center" vertical="center" wrapText="1"/>
    </xf>
    <xf numFmtId="0" fontId="14" fillId="0" borderId="0" xfId="0" applyFont="1"/>
    <xf numFmtId="4" fontId="14" fillId="0" borderId="5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0" xfId="0" applyBorder="1"/>
    <xf numFmtId="0" fontId="15" fillId="0" borderId="0" xfId="0" applyFont="1"/>
    <xf numFmtId="49" fontId="7" fillId="2" borderId="7" xfId="1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4" fontId="6" fillId="2" borderId="14" xfId="0" applyNumberFormat="1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 applyProtection="1">
      <alignment horizontal="center" vertical="center"/>
    </xf>
    <xf numFmtId="4" fontId="14" fillId="0" borderId="6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4" fontId="6" fillId="2" borderId="16" xfId="0" applyNumberFormat="1" applyFont="1" applyFill="1" applyBorder="1" applyAlignment="1">
      <alignment horizontal="center" vertical="center"/>
    </xf>
    <xf numFmtId="4" fontId="6" fillId="2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4" fontId="7" fillId="2" borderId="18" xfId="0" applyNumberFormat="1" applyFont="1" applyFill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 vertical="center"/>
    </xf>
    <xf numFmtId="4" fontId="14" fillId="0" borderId="19" xfId="0" applyNumberFormat="1" applyFont="1" applyBorder="1" applyAlignment="1">
      <alignment horizontal="center" vertical="center"/>
    </xf>
    <xf numFmtId="4" fontId="6" fillId="2" borderId="20" xfId="0" applyNumberFormat="1" applyFont="1" applyFill="1" applyBorder="1" applyAlignment="1">
      <alignment horizontal="center" vertical="center"/>
    </xf>
    <xf numFmtId="4" fontId="6" fillId="2" borderId="21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 wrapText="1"/>
    </xf>
    <xf numFmtId="4" fontId="7" fillId="2" borderId="22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18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25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25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6" fillId="0" borderId="0" xfId="0" applyFont="1"/>
    <xf numFmtId="0" fontId="0" fillId="0" borderId="0" xfId="0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" fillId="2" borderId="28" xfId="0" applyNumberFormat="1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0" fillId="2" borderId="0" xfId="2" applyFont="1" applyFill="1" applyAlignment="1">
      <alignment vertical="center" wrapText="1"/>
    </xf>
    <xf numFmtId="0" fontId="10" fillId="2" borderId="0" xfId="2" applyFont="1" applyFill="1" applyBorder="1" applyAlignment="1"/>
    <xf numFmtId="0" fontId="0" fillId="0" borderId="0" xfId="0" applyFont="1"/>
    <xf numFmtId="0" fontId="10" fillId="2" borderId="0" xfId="2" applyFont="1" applyFill="1" applyBorder="1" applyAlignment="1">
      <alignment horizontal="right"/>
    </xf>
    <xf numFmtId="0" fontId="10" fillId="2" borderId="0" xfId="2" applyFont="1" applyFill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/>
  </cellXfs>
  <cellStyles count="4">
    <cellStyle name="Звичайний 6" xfId="1"/>
    <cellStyle name="Обычный" xfId="0" builtinId="0"/>
    <cellStyle name="Обычный_Лист1" xfId="2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view="pageBreakPreview" topLeftCell="L1" zoomScale="87" zoomScaleSheetLayoutView="87" workbookViewId="0">
      <selection activeCell="U8" sqref="U8"/>
    </sheetView>
  </sheetViews>
  <sheetFormatPr defaultRowHeight="12.75" x14ac:dyDescent="0.2"/>
  <cols>
    <col min="1" max="1" width="14.7109375" customWidth="1"/>
    <col min="2" max="2" width="36" customWidth="1"/>
    <col min="3" max="9" width="15" customWidth="1"/>
    <col min="10" max="12" width="15.28515625" customWidth="1"/>
    <col min="13" max="13" width="15" customWidth="1"/>
    <col min="14" max="14" width="14.5703125" customWidth="1"/>
    <col min="15" max="15" width="11.28515625" bestFit="1" customWidth="1"/>
    <col min="16" max="16" width="10.28515625" customWidth="1"/>
    <col min="17" max="17" width="11.5703125" customWidth="1"/>
    <col min="18" max="18" width="13.140625" customWidth="1"/>
    <col min="19" max="19" width="14.7109375" bestFit="1" customWidth="1"/>
    <col min="20" max="22" width="14.7109375" customWidth="1"/>
    <col min="23" max="23" width="11.7109375" hidden="1" customWidth="1"/>
    <col min="24" max="24" width="13.140625" customWidth="1"/>
    <col min="25" max="25" width="11.7109375" customWidth="1"/>
    <col min="26" max="26" width="14.7109375" bestFit="1" customWidth="1"/>
  </cols>
  <sheetData>
    <row r="1" spans="1:26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6"/>
      <c r="N1" s="36"/>
      <c r="O1" s="1"/>
      <c r="P1" s="2"/>
      <c r="Q1" s="2"/>
      <c r="R1" s="2"/>
      <c r="S1" s="2"/>
      <c r="T1" s="2"/>
      <c r="U1" s="2"/>
      <c r="V1" s="117" t="s">
        <v>0</v>
      </c>
      <c r="W1" s="118"/>
      <c r="X1" s="119"/>
      <c r="Y1" s="120"/>
      <c r="Z1" s="120"/>
    </row>
    <row r="2" spans="1:26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6"/>
      <c r="N2" s="36"/>
      <c r="O2" s="1"/>
      <c r="P2" s="2"/>
      <c r="Q2" s="2"/>
      <c r="R2" s="2"/>
      <c r="S2" s="2"/>
      <c r="T2" s="2"/>
      <c r="U2" s="2"/>
      <c r="V2" s="121" t="s">
        <v>70</v>
      </c>
      <c r="W2" s="121"/>
      <c r="X2" s="121"/>
      <c r="Y2" s="121"/>
      <c r="Z2" s="121"/>
    </row>
    <row r="3" spans="1:26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6"/>
      <c r="N3" s="36"/>
      <c r="O3" s="1"/>
      <c r="P3" s="2"/>
      <c r="Q3" s="2"/>
      <c r="R3" s="2"/>
      <c r="S3" s="2"/>
      <c r="T3" s="2"/>
      <c r="U3" s="2"/>
      <c r="V3" s="122" t="s">
        <v>71</v>
      </c>
      <c r="W3" s="122"/>
      <c r="X3" s="122"/>
      <c r="Y3" s="122"/>
      <c r="Z3" s="122"/>
    </row>
    <row r="4" spans="1:26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6"/>
      <c r="N4" s="36"/>
      <c r="O4" s="1"/>
      <c r="P4" s="2"/>
      <c r="Q4" s="2"/>
      <c r="R4" s="2"/>
      <c r="S4" s="2"/>
      <c r="T4" s="2"/>
      <c r="U4" s="2"/>
      <c r="V4" s="123" t="s">
        <v>72</v>
      </c>
      <c r="W4" s="123"/>
      <c r="X4" s="123"/>
      <c r="Y4" s="123"/>
      <c r="Z4" s="123"/>
    </row>
    <row r="5" spans="1:26" ht="15.75" customHeight="1" x14ac:dyDescent="0.25">
      <c r="A5" s="3"/>
      <c r="B5" s="3"/>
      <c r="C5" s="3"/>
      <c r="D5" s="3"/>
      <c r="E5" s="3"/>
      <c r="F5" s="3"/>
      <c r="G5" s="3"/>
      <c r="H5" s="3"/>
      <c r="I5" s="3"/>
      <c r="J5" s="1"/>
      <c r="K5" s="1"/>
      <c r="L5" s="1"/>
      <c r="M5" s="36"/>
      <c r="N5" s="36"/>
      <c r="O5" s="3"/>
      <c r="P5" s="3"/>
      <c r="Q5" s="3"/>
      <c r="R5" s="3"/>
      <c r="S5" s="3"/>
      <c r="T5" s="3"/>
      <c r="U5" s="3"/>
      <c r="V5" s="123" t="s">
        <v>73</v>
      </c>
      <c r="W5" s="123"/>
      <c r="X5" s="123"/>
      <c r="Y5" s="123"/>
      <c r="Z5" s="123"/>
    </row>
    <row r="6" spans="1:26" ht="25.5" customHeight="1" x14ac:dyDescent="0.2">
      <c r="A6" s="4"/>
      <c r="B6" s="4"/>
      <c r="C6" s="4"/>
      <c r="D6" s="4"/>
      <c r="E6" s="4"/>
      <c r="F6" s="4"/>
      <c r="G6" s="4"/>
      <c r="H6" s="4"/>
      <c r="I6" s="4"/>
      <c r="J6" s="105" t="s">
        <v>1</v>
      </c>
      <c r="K6" s="105"/>
      <c r="L6" s="105"/>
      <c r="M6" s="105"/>
      <c r="N6" s="104"/>
      <c r="O6" s="104"/>
      <c r="P6" s="104"/>
      <c r="Q6" s="104"/>
      <c r="R6" s="48"/>
      <c r="S6" s="4"/>
      <c r="T6" s="4"/>
      <c r="U6" s="4"/>
    </row>
    <row r="7" spans="1:26" ht="15.75" x14ac:dyDescent="0.2">
      <c r="A7" s="5">
        <v>10306200000</v>
      </c>
      <c r="B7" s="4"/>
      <c r="C7" s="4"/>
      <c r="D7" s="4"/>
      <c r="E7" s="4"/>
      <c r="F7" s="4"/>
      <c r="G7" s="4"/>
      <c r="H7" s="4"/>
      <c r="I7" s="4"/>
      <c r="J7" s="105"/>
      <c r="K7" s="105"/>
      <c r="L7" s="105"/>
      <c r="M7" s="105"/>
      <c r="N7" s="104"/>
      <c r="O7" s="104"/>
      <c r="P7" s="104"/>
      <c r="Q7" s="104"/>
      <c r="R7" s="48"/>
      <c r="S7" s="4"/>
      <c r="T7" s="4"/>
      <c r="U7" s="4"/>
      <c r="V7" s="112"/>
      <c r="W7" s="112"/>
      <c r="X7" s="112"/>
      <c r="Y7" s="112"/>
    </row>
    <row r="8" spans="1:26" ht="18.75" x14ac:dyDescent="0.2">
      <c r="A8" s="7" t="s">
        <v>2</v>
      </c>
      <c r="B8" s="4"/>
      <c r="C8" s="4"/>
      <c r="D8" s="4"/>
      <c r="E8" s="4"/>
      <c r="F8" s="4"/>
      <c r="G8" s="4"/>
      <c r="H8" s="4"/>
      <c r="I8" s="4"/>
      <c r="J8" s="8"/>
      <c r="K8" s="8"/>
      <c r="L8" s="8"/>
      <c r="M8" s="8"/>
      <c r="N8" s="6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0" t="s">
        <v>3</v>
      </c>
    </row>
    <row r="10" spans="1:26" ht="15.75" customHeight="1" x14ac:dyDescent="0.2">
      <c r="A10" s="62" t="s">
        <v>4</v>
      </c>
      <c r="B10" s="62" t="s">
        <v>5</v>
      </c>
      <c r="C10" s="79" t="s">
        <v>6</v>
      </c>
      <c r="D10" s="83"/>
      <c r="E10" s="83"/>
      <c r="F10" s="83"/>
      <c r="G10" s="83"/>
      <c r="H10" s="83"/>
      <c r="I10" s="83"/>
      <c r="J10" s="67"/>
      <c r="K10" s="67"/>
      <c r="L10" s="67"/>
      <c r="M10" s="68"/>
      <c r="N10" s="79" t="s">
        <v>7</v>
      </c>
      <c r="O10" s="83"/>
      <c r="P10" s="83"/>
      <c r="Q10" s="83"/>
      <c r="R10" s="83"/>
      <c r="S10" s="83"/>
      <c r="T10" s="83"/>
      <c r="U10" s="83"/>
      <c r="V10" s="83"/>
      <c r="W10" s="83"/>
      <c r="X10" s="29"/>
      <c r="Y10" s="29"/>
      <c r="Z10" s="11"/>
    </row>
    <row r="11" spans="1:26" ht="15.75" x14ac:dyDescent="0.2">
      <c r="A11" s="62"/>
      <c r="B11" s="62"/>
      <c r="C11" s="79" t="s">
        <v>8</v>
      </c>
      <c r="D11" s="67"/>
      <c r="E11" s="67"/>
      <c r="F11" s="67"/>
      <c r="G11" s="67"/>
      <c r="H11" s="67"/>
      <c r="I11" s="67"/>
      <c r="J11" s="67"/>
      <c r="K11" s="29"/>
      <c r="L11" s="29"/>
      <c r="M11" s="62" t="s">
        <v>9</v>
      </c>
      <c r="N11" s="62" t="s">
        <v>10</v>
      </c>
      <c r="O11" s="79" t="s">
        <v>8</v>
      </c>
      <c r="P11" s="83"/>
      <c r="Q11" s="83"/>
      <c r="R11" s="83"/>
      <c r="S11" s="83"/>
      <c r="T11" s="83"/>
      <c r="U11" s="83"/>
      <c r="V11" s="83"/>
      <c r="W11" s="75"/>
      <c r="X11" s="79" t="s">
        <v>8</v>
      </c>
      <c r="Y11" s="68"/>
      <c r="Z11" s="62" t="s">
        <v>9</v>
      </c>
    </row>
    <row r="12" spans="1:26" ht="15.75" customHeight="1" x14ac:dyDescent="0.2">
      <c r="A12" s="62"/>
      <c r="B12" s="62"/>
      <c r="C12" s="79" t="s">
        <v>11</v>
      </c>
      <c r="D12" s="83"/>
      <c r="E12" s="83"/>
      <c r="F12" s="83"/>
      <c r="G12" s="83"/>
      <c r="H12" s="83"/>
      <c r="I12" s="83"/>
      <c r="J12" s="68"/>
      <c r="K12" s="101" t="s">
        <v>57</v>
      </c>
      <c r="L12" s="68"/>
      <c r="M12" s="62"/>
      <c r="N12" s="62"/>
      <c r="O12" s="106" t="s">
        <v>51</v>
      </c>
      <c r="P12" s="63"/>
      <c r="Q12" s="63"/>
      <c r="R12" s="63"/>
      <c r="S12" s="63"/>
      <c r="T12" s="63"/>
      <c r="U12" s="63"/>
      <c r="V12" s="63"/>
      <c r="W12" s="64"/>
      <c r="X12" s="106" t="s">
        <v>57</v>
      </c>
      <c r="Y12" s="107"/>
      <c r="Z12" s="62"/>
    </row>
    <row r="13" spans="1:26" ht="15.75" customHeight="1" x14ac:dyDescent="0.2">
      <c r="A13" s="62"/>
      <c r="B13" s="62"/>
      <c r="C13" s="79" t="s">
        <v>12</v>
      </c>
      <c r="D13" s="67"/>
      <c r="E13" s="67"/>
      <c r="F13" s="67"/>
      <c r="G13" s="67"/>
      <c r="H13" s="67"/>
      <c r="I13" s="67"/>
      <c r="J13" s="68"/>
      <c r="K13" s="50"/>
      <c r="L13" s="49"/>
      <c r="M13" s="62"/>
      <c r="N13" s="108" t="s">
        <v>12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6"/>
      <c r="Z13" s="62"/>
    </row>
    <row r="14" spans="1:26" ht="12.75" customHeight="1" x14ac:dyDescent="0.2">
      <c r="A14" s="62"/>
      <c r="B14" s="62"/>
      <c r="C14" s="69" t="s">
        <v>14</v>
      </c>
      <c r="D14" s="76" t="s">
        <v>17</v>
      </c>
      <c r="E14" s="76" t="s">
        <v>18</v>
      </c>
      <c r="F14" s="69" t="s">
        <v>50</v>
      </c>
      <c r="G14" s="110" t="s">
        <v>15</v>
      </c>
      <c r="H14" s="109"/>
      <c r="I14" s="98" t="s">
        <v>66</v>
      </c>
      <c r="J14" s="92" t="s">
        <v>13</v>
      </c>
      <c r="K14" s="102" t="str">
        <f>X14</f>
        <v>інші субвенції з місцевого бюджету</v>
      </c>
      <c r="L14" s="51" t="str">
        <f>Y14</f>
        <v>з них :</v>
      </c>
      <c r="M14" s="75"/>
      <c r="N14" s="95" t="s">
        <v>16</v>
      </c>
      <c r="O14" s="76" t="s">
        <v>18</v>
      </c>
      <c r="P14" s="90" t="s">
        <v>15</v>
      </c>
      <c r="Q14" s="91"/>
      <c r="R14" s="89" t="s">
        <v>65</v>
      </c>
      <c r="S14" s="76" t="s">
        <v>58</v>
      </c>
      <c r="T14" s="28"/>
      <c r="U14" s="74" t="s">
        <v>55</v>
      </c>
      <c r="V14" s="114"/>
      <c r="W14" s="85" t="s">
        <v>56</v>
      </c>
      <c r="X14" s="69" t="s">
        <v>52</v>
      </c>
      <c r="Y14" s="20" t="s">
        <v>55</v>
      </c>
      <c r="Z14" s="62"/>
    </row>
    <row r="15" spans="1:26" ht="96.75" customHeight="1" x14ac:dyDescent="0.2">
      <c r="A15" s="62"/>
      <c r="B15" s="62"/>
      <c r="C15" s="84"/>
      <c r="D15" s="73"/>
      <c r="E15" s="73"/>
      <c r="F15" s="70"/>
      <c r="G15" s="77" t="s">
        <v>49</v>
      </c>
      <c r="H15" s="76" t="s">
        <v>19</v>
      </c>
      <c r="I15" s="99"/>
      <c r="J15" s="93"/>
      <c r="K15" s="70"/>
      <c r="L15" s="103" t="s">
        <v>67</v>
      </c>
      <c r="M15" s="62"/>
      <c r="N15" s="96"/>
      <c r="O15" s="73"/>
      <c r="P15" s="86" t="s">
        <v>21</v>
      </c>
      <c r="Q15" s="87"/>
      <c r="R15" s="89"/>
      <c r="S15" s="73"/>
      <c r="T15" s="73" t="s">
        <v>52</v>
      </c>
      <c r="U15" s="73" t="s">
        <v>53</v>
      </c>
      <c r="V15" s="73" t="s">
        <v>54</v>
      </c>
      <c r="W15" s="84"/>
      <c r="X15" s="70"/>
      <c r="Y15" s="69" t="s">
        <v>20</v>
      </c>
      <c r="Z15" s="62"/>
    </row>
    <row r="16" spans="1:26" ht="158.25" customHeight="1" x14ac:dyDescent="0.2">
      <c r="A16" s="62"/>
      <c r="B16" s="62"/>
      <c r="C16" s="72"/>
      <c r="D16" s="88"/>
      <c r="E16" s="88"/>
      <c r="F16" s="71"/>
      <c r="G16" s="78"/>
      <c r="H16" s="71"/>
      <c r="I16" s="100"/>
      <c r="J16" s="94"/>
      <c r="K16" s="71"/>
      <c r="L16" s="71"/>
      <c r="M16" s="62"/>
      <c r="N16" s="97"/>
      <c r="O16" s="88"/>
      <c r="P16" s="13" t="s">
        <v>22</v>
      </c>
      <c r="Q16" s="13" t="s">
        <v>23</v>
      </c>
      <c r="R16" s="89"/>
      <c r="S16" s="88"/>
      <c r="T16" s="71"/>
      <c r="U16" s="71"/>
      <c r="V16" s="71"/>
      <c r="W16" s="72"/>
      <c r="X16" s="71"/>
      <c r="Y16" s="72"/>
      <c r="Z16" s="62"/>
    </row>
    <row r="17" spans="1:27" ht="15.75" customHeight="1" x14ac:dyDescent="0.2">
      <c r="A17" s="62"/>
      <c r="B17" s="62"/>
      <c r="C17" s="80" t="s">
        <v>24</v>
      </c>
      <c r="D17" s="81"/>
      <c r="E17" s="81"/>
      <c r="F17" s="81"/>
      <c r="G17" s="81"/>
      <c r="H17" s="81"/>
      <c r="I17" s="81"/>
      <c r="J17" s="81"/>
      <c r="K17" s="81"/>
      <c r="L17" s="81"/>
      <c r="M17" s="82"/>
      <c r="N17" s="65" t="s">
        <v>25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113"/>
      <c r="Z17" s="62"/>
    </row>
    <row r="18" spans="1:27" ht="15.75" x14ac:dyDescent="0.2">
      <c r="A18" s="62"/>
      <c r="B18" s="62"/>
      <c r="C18" s="19">
        <v>41053900</v>
      </c>
      <c r="D18" s="19">
        <v>41051000</v>
      </c>
      <c r="E18" s="19">
        <v>41051200</v>
      </c>
      <c r="F18" s="19">
        <v>41051500</v>
      </c>
      <c r="G18" s="33">
        <v>41051500</v>
      </c>
      <c r="H18" s="19">
        <v>41051500</v>
      </c>
      <c r="I18" s="19">
        <v>41053000</v>
      </c>
      <c r="J18" s="27">
        <v>41053300</v>
      </c>
      <c r="K18" s="54">
        <v>41053900</v>
      </c>
      <c r="L18" s="54">
        <v>41053900</v>
      </c>
      <c r="M18" s="12"/>
      <c r="N18" s="14">
        <v>9110</v>
      </c>
      <c r="O18" s="13">
        <v>9330</v>
      </c>
      <c r="P18" s="13">
        <v>9330</v>
      </c>
      <c r="Q18" s="13">
        <v>9330</v>
      </c>
      <c r="R18" s="13">
        <v>9620</v>
      </c>
      <c r="S18" s="13">
        <v>9710</v>
      </c>
      <c r="T18" s="13">
        <v>9770</v>
      </c>
      <c r="U18" s="13">
        <v>9770</v>
      </c>
      <c r="V18" s="13">
        <v>9770</v>
      </c>
      <c r="W18" s="13">
        <v>9800</v>
      </c>
      <c r="X18" s="13">
        <v>9770</v>
      </c>
      <c r="Y18" s="13">
        <v>9770</v>
      </c>
      <c r="Z18" s="62"/>
    </row>
    <row r="19" spans="1:27" ht="15.75" x14ac:dyDescent="0.2">
      <c r="A19" s="15">
        <v>1</v>
      </c>
      <c r="B19" s="15">
        <v>2</v>
      </c>
      <c r="C19" s="31">
        <v>3</v>
      </c>
      <c r="D19" s="31">
        <v>4</v>
      </c>
      <c r="E19" s="31">
        <v>5</v>
      </c>
      <c r="F19" s="31">
        <v>6</v>
      </c>
      <c r="G19" s="31">
        <v>7</v>
      </c>
      <c r="H19" s="34">
        <v>8</v>
      </c>
      <c r="I19" s="34">
        <v>9</v>
      </c>
      <c r="J19" s="52">
        <v>10</v>
      </c>
      <c r="K19" s="31">
        <v>11</v>
      </c>
      <c r="L19" s="31">
        <v>12</v>
      </c>
      <c r="M19" s="53">
        <v>13</v>
      </c>
      <c r="N19" s="15">
        <v>14</v>
      </c>
      <c r="O19" s="15">
        <v>15</v>
      </c>
      <c r="P19" s="15">
        <v>16</v>
      </c>
      <c r="Q19" s="15">
        <v>17</v>
      </c>
      <c r="R19" s="15">
        <v>18</v>
      </c>
      <c r="S19" s="15">
        <v>19</v>
      </c>
      <c r="T19" s="15">
        <v>20</v>
      </c>
      <c r="U19" s="15">
        <v>21</v>
      </c>
      <c r="V19" s="15">
        <v>22</v>
      </c>
      <c r="W19" s="15">
        <v>19</v>
      </c>
      <c r="X19" s="15">
        <v>23</v>
      </c>
      <c r="Y19" s="15">
        <v>24</v>
      </c>
      <c r="Z19" s="15">
        <v>25</v>
      </c>
    </row>
    <row r="20" spans="1:27" ht="18.75" x14ac:dyDescent="0.2">
      <c r="A20" s="38" t="s">
        <v>60</v>
      </c>
      <c r="B20" s="18" t="s">
        <v>26</v>
      </c>
      <c r="C20" s="23"/>
      <c r="D20" s="23"/>
      <c r="E20" s="23"/>
      <c r="F20" s="23"/>
      <c r="G20" s="23"/>
      <c r="H20" s="23"/>
      <c r="I20" s="23"/>
      <c r="J20" s="55"/>
      <c r="K20" s="32">
        <f>L20</f>
        <v>1000000</v>
      </c>
      <c r="L20" s="32">
        <v>1000000</v>
      </c>
      <c r="M20" s="30">
        <f>SUM(C20:K20)</f>
        <v>1000000</v>
      </c>
      <c r="N20" s="21"/>
      <c r="O20" s="21">
        <f>P20+Q20</f>
        <v>78012</v>
      </c>
      <c r="P20" s="21">
        <v>52012</v>
      </c>
      <c r="Q20" s="21">
        <v>26000</v>
      </c>
      <c r="R20" s="21"/>
      <c r="S20" s="21"/>
      <c r="T20" s="26">
        <f>U20+V20</f>
        <v>3598307</v>
      </c>
      <c r="U20" s="21">
        <v>3598307</v>
      </c>
      <c r="V20" s="21"/>
      <c r="W20" s="21"/>
      <c r="X20" s="21"/>
      <c r="Y20" s="21"/>
      <c r="Z20" s="22">
        <f>N20+O20+S20+T20+W20+X20</f>
        <v>3676319</v>
      </c>
      <c r="AA20" s="25"/>
    </row>
    <row r="21" spans="1:27" ht="18.75" x14ac:dyDescent="0.2">
      <c r="A21" s="39">
        <v>10306503000</v>
      </c>
      <c r="B21" s="16" t="s">
        <v>27</v>
      </c>
      <c r="C21" s="23"/>
      <c r="D21" s="23"/>
      <c r="E21" s="23"/>
      <c r="F21" s="23"/>
      <c r="G21" s="23"/>
      <c r="H21" s="23"/>
      <c r="I21" s="23"/>
      <c r="J21" s="56"/>
      <c r="K21" s="32">
        <f t="shared" ref="K21:K43" si="0">L21</f>
        <v>0</v>
      </c>
      <c r="L21" s="26"/>
      <c r="M21" s="30">
        <f t="shared" ref="M21:M42" si="1">SUM(C21:K21)</f>
        <v>0</v>
      </c>
      <c r="N21" s="26"/>
      <c r="O21" s="26"/>
      <c r="P21" s="26"/>
      <c r="Q21" s="26"/>
      <c r="R21" s="26"/>
      <c r="S21" s="26"/>
      <c r="T21" s="26">
        <f>U21+V21</f>
        <v>4758092</v>
      </c>
      <c r="U21" s="26">
        <v>4758092</v>
      </c>
      <c r="V21" s="26"/>
      <c r="W21" s="26"/>
      <c r="X21" s="26"/>
      <c r="Y21" s="26"/>
      <c r="Z21" s="22">
        <f>N21+O21+S21+T21+W21+X21</f>
        <v>4758092</v>
      </c>
      <c r="AA21" s="25"/>
    </row>
    <row r="22" spans="1:27" ht="18.75" x14ac:dyDescent="0.2">
      <c r="A22" s="39">
        <v>10306506000</v>
      </c>
      <c r="B22" s="16" t="s">
        <v>28</v>
      </c>
      <c r="C22" s="23"/>
      <c r="D22" s="23"/>
      <c r="E22" s="23"/>
      <c r="F22" s="23"/>
      <c r="G22" s="23"/>
      <c r="H22" s="23"/>
      <c r="I22" s="23"/>
      <c r="J22" s="56"/>
      <c r="K22" s="32">
        <f t="shared" si="0"/>
        <v>0</v>
      </c>
      <c r="L22" s="26"/>
      <c r="M22" s="30">
        <f t="shared" si="1"/>
        <v>0</v>
      </c>
      <c r="N22" s="26"/>
      <c r="O22" s="21">
        <f>P22+Q22</f>
        <v>97500</v>
      </c>
      <c r="P22" s="26">
        <v>65000</v>
      </c>
      <c r="Q22" s="26">
        <v>32500</v>
      </c>
      <c r="R22" s="26"/>
      <c r="S22" s="26"/>
      <c r="T22" s="26">
        <f>U22+V22</f>
        <v>5561020</v>
      </c>
      <c r="U22" s="26">
        <v>5561020</v>
      </c>
      <c r="V22" s="26"/>
      <c r="W22" s="26"/>
      <c r="X22" s="26"/>
      <c r="Y22" s="26"/>
      <c r="Z22" s="22">
        <f>N22+O22+S22+T22+W22+X22</f>
        <v>5658520</v>
      </c>
      <c r="AA22" s="25"/>
    </row>
    <row r="23" spans="1:27" ht="18.75" x14ac:dyDescent="0.2">
      <c r="A23" s="39">
        <v>10306508000</v>
      </c>
      <c r="B23" s="16" t="s">
        <v>29</v>
      </c>
      <c r="C23" s="23">
        <v>388400</v>
      </c>
      <c r="D23" s="23"/>
      <c r="E23" s="23"/>
      <c r="F23" s="23"/>
      <c r="G23" s="23"/>
      <c r="H23" s="23"/>
      <c r="I23" s="23"/>
      <c r="J23" s="56"/>
      <c r="K23" s="32">
        <f t="shared" si="0"/>
        <v>0</v>
      </c>
      <c r="L23" s="26"/>
      <c r="M23" s="30">
        <f t="shared" si="1"/>
        <v>388400</v>
      </c>
      <c r="N23" s="26"/>
      <c r="O23" s="26"/>
      <c r="P23" s="26"/>
      <c r="Q23" s="26"/>
      <c r="R23" s="26"/>
      <c r="S23" s="26"/>
      <c r="T23" s="26">
        <f>U23+V23</f>
        <v>6244996</v>
      </c>
      <c r="U23" s="26">
        <v>6244996</v>
      </c>
      <c r="V23" s="26"/>
      <c r="W23" s="26"/>
      <c r="X23" s="26"/>
      <c r="Y23" s="26"/>
      <c r="Z23" s="22">
        <f>N23+O23+S23+T23+W23+X23</f>
        <v>6244996</v>
      </c>
      <c r="AA23" s="25"/>
    </row>
    <row r="24" spans="1:27" ht="18.75" x14ac:dyDescent="0.2">
      <c r="A24" s="39">
        <v>10306509000</v>
      </c>
      <c r="B24" s="16" t="s">
        <v>30</v>
      </c>
      <c r="C24" s="23"/>
      <c r="D24" s="23"/>
      <c r="E24" s="23"/>
      <c r="F24" s="23"/>
      <c r="G24" s="23"/>
      <c r="H24" s="23"/>
      <c r="I24" s="23"/>
      <c r="J24" s="56"/>
      <c r="K24" s="32">
        <f t="shared" si="0"/>
        <v>0</v>
      </c>
      <c r="L24" s="26"/>
      <c r="M24" s="30">
        <f t="shared" si="1"/>
        <v>0</v>
      </c>
      <c r="N24" s="26"/>
      <c r="O24" s="26"/>
      <c r="P24" s="26"/>
      <c r="Q24" s="26"/>
      <c r="R24" s="26"/>
      <c r="S24" s="26"/>
      <c r="T24" s="26">
        <f>U24+V24</f>
        <v>4758092</v>
      </c>
      <c r="U24" s="26">
        <v>4758092</v>
      </c>
      <c r="V24" s="26"/>
      <c r="W24" s="26"/>
      <c r="X24" s="26"/>
      <c r="Y24" s="26"/>
      <c r="Z24" s="22">
        <f>N24+O24+S24+T24+W24+X24</f>
        <v>4758092</v>
      </c>
      <c r="AA24" s="25"/>
    </row>
    <row r="25" spans="1:27" ht="18.75" x14ac:dyDescent="0.2">
      <c r="A25" s="39">
        <v>10306510000</v>
      </c>
      <c r="B25" s="16" t="s">
        <v>31</v>
      </c>
      <c r="C25" s="23"/>
      <c r="D25" s="23"/>
      <c r="E25" s="23"/>
      <c r="F25" s="23"/>
      <c r="G25" s="23"/>
      <c r="H25" s="23"/>
      <c r="I25" s="23"/>
      <c r="J25" s="56"/>
      <c r="K25" s="32">
        <f t="shared" si="0"/>
        <v>0</v>
      </c>
      <c r="L25" s="26"/>
      <c r="M25" s="30">
        <f t="shared" si="1"/>
        <v>0</v>
      </c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2">
        <f>N25+O25+S25+T25+W25+X25</f>
        <v>0</v>
      </c>
      <c r="AA25" s="25"/>
    </row>
    <row r="26" spans="1:27" ht="18.75" x14ac:dyDescent="0.2">
      <c r="A26" s="39">
        <v>10306511000</v>
      </c>
      <c r="B26" s="16" t="s">
        <v>32</v>
      </c>
      <c r="C26" s="23"/>
      <c r="D26" s="23"/>
      <c r="E26" s="23"/>
      <c r="F26" s="23"/>
      <c r="G26" s="23"/>
      <c r="H26" s="23"/>
      <c r="I26" s="23"/>
      <c r="J26" s="56"/>
      <c r="K26" s="32">
        <f t="shared" si="0"/>
        <v>0</v>
      </c>
      <c r="L26" s="26"/>
      <c r="M26" s="30">
        <f t="shared" si="1"/>
        <v>0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2">
        <f>N26+O26+S26+T26+W26+X26</f>
        <v>0</v>
      </c>
      <c r="AA26" s="25"/>
    </row>
    <row r="27" spans="1:27" ht="18.75" x14ac:dyDescent="0.2">
      <c r="A27" s="39">
        <v>10306512000</v>
      </c>
      <c r="B27" s="16" t="s">
        <v>33</v>
      </c>
      <c r="C27" s="23"/>
      <c r="D27" s="23"/>
      <c r="E27" s="23"/>
      <c r="F27" s="23"/>
      <c r="G27" s="23"/>
      <c r="H27" s="23"/>
      <c r="I27" s="23"/>
      <c r="J27" s="56"/>
      <c r="K27" s="32">
        <f t="shared" si="0"/>
        <v>0</v>
      </c>
      <c r="L27" s="26"/>
      <c r="M27" s="30">
        <f t="shared" si="1"/>
        <v>0</v>
      </c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2">
        <f>N27+O27+S27+T27+W27+X27</f>
        <v>0</v>
      </c>
      <c r="AA27" s="25"/>
    </row>
    <row r="28" spans="1:27" ht="18.75" x14ac:dyDescent="0.2">
      <c r="A28" s="39">
        <v>1030651000</v>
      </c>
      <c r="B28" s="16" t="s">
        <v>34</v>
      </c>
      <c r="C28" s="23"/>
      <c r="D28" s="23"/>
      <c r="E28" s="23"/>
      <c r="F28" s="23"/>
      <c r="G28" s="23"/>
      <c r="H28" s="23"/>
      <c r="I28" s="23"/>
      <c r="J28" s="56"/>
      <c r="K28" s="32">
        <f t="shared" si="0"/>
        <v>0</v>
      </c>
      <c r="L28" s="26"/>
      <c r="M28" s="30">
        <f t="shared" si="1"/>
        <v>0</v>
      </c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2">
        <f>N28+O28+S28+T28+W28+X28</f>
        <v>0</v>
      </c>
      <c r="AA28" s="25"/>
    </row>
    <row r="29" spans="1:27" ht="18.75" x14ac:dyDescent="0.2">
      <c r="A29" s="39">
        <v>10306515000</v>
      </c>
      <c r="B29" s="16" t="s">
        <v>35</v>
      </c>
      <c r="C29" s="23"/>
      <c r="D29" s="23"/>
      <c r="E29" s="23"/>
      <c r="F29" s="23"/>
      <c r="G29" s="23"/>
      <c r="H29" s="23"/>
      <c r="I29" s="23"/>
      <c r="J29" s="56"/>
      <c r="K29" s="32">
        <f t="shared" si="0"/>
        <v>234000</v>
      </c>
      <c r="L29" s="26">
        <v>234000</v>
      </c>
      <c r="M29" s="30">
        <f t="shared" si="1"/>
        <v>234000</v>
      </c>
      <c r="N29" s="26"/>
      <c r="O29" s="26"/>
      <c r="P29" s="26"/>
      <c r="Q29" s="26"/>
      <c r="R29" s="26"/>
      <c r="S29" s="26"/>
      <c r="T29" s="26">
        <f>U29+V29</f>
        <v>647383</v>
      </c>
      <c r="U29" s="26">
        <v>647383</v>
      </c>
      <c r="V29" s="26"/>
      <c r="W29" s="26"/>
      <c r="X29" s="26"/>
      <c r="Y29" s="26"/>
      <c r="Z29" s="22">
        <f>N29+O29+S29+T29+W29+X29</f>
        <v>647383</v>
      </c>
      <c r="AA29" s="25"/>
    </row>
    <row r="30" spans="1:27" ht="18.75" x14ac:dyDescent="0.2">
      <c r="A30" s="39">
        <v>10306516000</v>
      </c>
      <c r="B30" s="16" t="s">
        <v>36</v>
      </c>
      <c r="C30" s="23"/>
      <c r="D30" s="23"/>
      <c r="E30" s="23"/>
      <c r="F30" s="23"/>
      <c r="G30" s="23"/>
      <c r="H30" s="23"/>
      <c r="I30" s="23"/>
      <c r="J30" s="56"/>
      <c r="K30" s="32">
        <f t="shared" si="0"/>
        <v>0</v>
      </c>
      <c r="L30" s="26"/>
      <c r="M30" s="30">
        <f t="shared" si="1"/>
        <v>0</v>
      </c>
      <c r="N30" s="26"/>
      <c r="O30" s="26"/>
      <c r="P30" s="26"/>
      <c r="Q30" s="26"/>
      <c r="R30" s="26"/>
      <c r="S30" s="26"/>
      <c r="T30" s="26">
        <f>U30+V30</f>
        <v>2825117</v>
      </c>
      <c r="U30" s="26">
        <v>2825117</v>
      </c>
      <c r="V30" s="26"/>
      <c r="W30" s="26"/>
      <c r="X30" s="26"/>
      <c r="Y30" s="26"/>
      <c r="Z30" s="22">
        <f>N30+O30+S30+T30+W30+X30</f>
        <v>2825117</v>
      </c>
      <c r="AA30" s="25"/>
    </row>
    <row r="31" spans="1:27" ht="18.75" x14ac:dyDescent="0.2">
      <c r="A31" s="39">
        <v>10306517000</v>
      </c>
      <c r="B31" s="16" t="s">
        <v>37</v>
      </c>
      <c r="C31" s="23"/>
      <c r="D31" s="23"/>
      <c r="E31" s="23"/>
      <c r="F31" s="23"/>
      <c r="G31" s="23"/>
      <c r="H31" s="23"/>
      <c r="I31" s="23"/>
      <c r="J31" s="56"/>
      <c r="K31" s="32">
        <f t="shared" si="0"/>
        <v>0</v>
      </c>
      <c r="L31" s="26"/>
      <c r="M31" s="30">
        <f t="shared" si="1"/>
        <v>0</v>
      </c>
      <c r="N31" s="26"/>
      <c r="O31" s="26"/>
      <c r="P31" s="26"/>
      <c r="Q31" s="26"/>
      <c r="R31" s="26"/>
      <c r="S31" s="26"/>
      <c r="T31" s="26">
        <f>U31+V31</f>
        <v>594762</v>
      </c>
      <c r="U31" s="26">
        <v>594762</v>
      </c>
      <c r="V31" s="26"/>
      <c r="W31" s="26"/>
      <c r="X31" s="26"/>
      <c r="Y31" s="26"/>
      <c r="Z31" s="22">
        <f>N31+O31+S31+T31+W31+X31</f>
        <v>594762</v>
      </c>
      <c r="AA31" s="25"/>
    </row>
    <row r="32" spans="1:27" ht="18.75" x14ac:dyDescent="0.2">
      <c r="A32" s="39">
        <v>10306518000</v>
      </c>
      <c r="B32" s="16" t="s">
        <v>38</v>
      </c>
      <c r="C32" s="23">
        <v>250000</v>
      </c>
      <c r="D32" s="23"/>
      <c r="E32" s="23"/>
      <c r="F32" s="23"/>
      <c r="G32" s="23"/>
      <c r="H32" s="23"/>
      <c r="I32" s="23"/>
      <c r="J32" s="56"/>
      <c r="K32" s="32">
        <f t="shared" si="0"/>
        <v>0</v>
      </c>
      <c r="L32" s="26"/>
      <c r="M32" s="30">
        <f t="shared" si="1"/>
        <v>250000</v>
      </c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2">
        <f>N32+O32+S32+T32+W32+X32</f>
        <v>0</v>
      </c>
      <c r="AA32" s="25"/>
    </row>
    <row r="33" spans="1:27" ht="18.75" x14ac:dyDescent="0.2">
      <c r="A33" s="39">
        <v>10306520000</v>
      </c>
      <c r="B33" s="16" t="s">
        <v>39</v>
      </c>
      <c r="C33" s="23"/>
      <c r="D33" s="23"/>
      <c r="E33" s="23"/>
      <c r="F33" s="23"/>
      <c r="G33" s="23"/>
      <c r="H33" s="23"/>
      <c r="I33" s="23"/>
      <c r="J33" s="56"/>
      <c r="K33" s="32">
        <f t="shared" si="0"/>
        <v>0</v>
      </c>
      <c r="L33" s="26"/>
      <c r="M33" s="30">
        <f t="shared" si="1"/>
        <v>0</v>
      </c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2">
        <f>N33+O33+S33+T33+W33+X33</f>
        <v>0</v>
      </c>
      <c r="AA33" s="25"/>
    </row>
    <row r="34" spans="1:27" ht="18.75" x14ac:dyDescent="0.2">
      <c r="A34" s="39">
        <v>10306521000</v>
      </c>
      <c r="B34" s="16" t="s">
        <v>40</v>
      </c>
      <c r="C34" s="23"/>
      <c r="D34" s="23"/>
      <c r="E34" s="23"/>
      <c r="F34" s="23"/>
      <c r="G34" s="23"/>
      <c r="H34" s="23"/>
      <c r="I34" s="23"/>
      <c r="J34" s="56"/>
      <c r="K34" s="32">
        <f t="shared" si="0"/>
        <v>0</v>
      </c>
      <c r="L34" s="26"/>
      <c r="M34" s="30">
        <f t="shared" si="1"/>
        <v>0</v>
      </c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2">
        <f>N34+O34+S34+T34+W34+X34</f>
        <v>0</v>
      </c>
      <c r="AA34" s="25"/>
    </row>
    <row r="35" spans="1:27" ht="18.75" x14ac:dyDescent="0.2">
      <c r="A35" s="39">
        <v>10306523000</v>
      </c>
      <c r="B35" s="16" t="s">
        <v>41</v>
      </c>
      <c r="C35" s="23"/>
      <c r="D35" s="23"/>
      <c r="E35" s="23"/>
      <c r="F35" s="23"/>
      <c r="G35" s="23"/>
      <c r="H35" s="23"/>
      <c r="I35" s="23"/>
      <c r="J35" s="56"/>
      <c r="K35" s="32">
        <f t="shared" si="0"/>
        <v>0</v>
      </c>
      <c r="L35" s="26"/>
      <c r="M35" s="30">
        <f t="shared" si="1"/>
        <v>0</v>
      </c>
      <c r="N35" s="26"/>
      <c r="O35" s="26"/>
      <c r="P35" s="26"/>
      <c r="Q35" s="26"/>
      <c r="R35" s="26"/>
      <c r="S35" s="26"/>
      <c r="T35" s="26">
        <f>U35+V35</f>
        <v>6244996</v>
      </c>
      <c r="U35" s="26">
        <v>6244996</v>
      </c>
      <c r="V35" s="26"/>
      <c r="W35" s="26"/>
      <c r="X35" s="26"/>
      <c r="Y35" s="26"/>
      <c r="Z35" s="22">
        <f>N35+O35+S35+T35+W35+X35</f>
        <v>6244996</v>
      </c>
      <c r="AA35" s="25"/>
    </row>
    <row r="36" spans="1:27" ht="18.75" x14ac:dyDescent="0.2">
      <c r="A36" s="39">
        <v>10306400000</v>
      </c>
      <c r="B36" s="16" t="s">
        <v>42</v>
      </c>
      <c r="C36" s="23">
        <v>10000</v>
      </c>
      <c r="D36" s="23"/>
      <c r="E36" s="23"/>
      <c r="F36" s="23"/>
      <c r="G36" s="23"/>
      <c r="H36" s="23"/>
      <c r="I36" s="23"/>
      <c r="J36" s="56"/>
      <c r="K36" s="32">
        <f t="shared" si="0"/>
        <v>61400</v>
      </c>
      <c r="L36" s="26">
        <v>61400</v>
      </c>
      <c r="M36" s="30">
        <f t="shared" si="1"/>
        <v>71400</v>
      </c>
      <c r="N36" s="26"/>
      <c r="O36" s="26"/>
      <c r="P36" s="26"/>
      <c r="Q36" s="26"/>
      <c r="R36" s="26">
        <v>77400</v>
      </c>
      <c r="S36" s="26"/>
      <c r="T36" s="26">
        <f>U36+V36</f>
        <v>8277619</v>
      </c>
      <c r="U36" s="26">
        <v>5947616</v>
      </c>
      <c r="V36" s="26">
        <v>2330003</v>
      </c>
      <c r="W36" s="26"/>
      <c r="X36" s="26"/>
      <c r="Y36" s="26"/>
      <c r="Z36" s="22">
        <f>N36+O36+S36+T36+W36+X36+R36</f>
        <v>8355019</v>
      </c>
      <c r="AA36" s="25"/>
    </row>
    <row r="37" spans="1:27" ht="33.75" customHeight="1" x14ac:dyDescent="0.2">
      <c r="A37" s="39" t="s">
        <v>63</v>
      </c>
      <c r="B37" s="17" t="s">
        <v>43</v>
      </c>
      <c r="C37" s="24">
        <v>2178500</v>
      </c>
      <c r="D37" s="24"/>
      <c r="E37" s="24"/>
      <c r="F37" s="24">
        <f>G37+H37</f>
        <v>1920200</v>
      </c>
      <c r="G37" s="24">
        <v>1920200</v>
      </c>
      <c r="H37" s="24"/>
      <c r="I37" s="24"/>
      <c r="J37" s="56">
        <v>1500000</v>
      </c>
      <c r="K37" s="32">
        <f t="shared" si="0"/>
        <v>0</v>
      </c>
      <c r="L37" s="26"/>
      <c r="M37" s="30">
        <f t="shared" si="1"/>
        <v>7518900</v>
      </c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2">
        <f>N37+O37+S37+T37+W37+X37</f>
        <v>0</v>
      </c>
      <c r="AA37" s="25"/>
    </row>
    <row r="38" spans="1:27" ht="37.5" customHeight="1" x14ac:dyDescent="0.2">
      <c r="A38" s="39" t="s">
        <v>62</v>
      </c>
      <c r="B38" s="17" t="s">
        <v>44</v>
      </c>
      <c r="C38" s="24">
        <v>6211900</v>
      </c>
      <c r="D38" s="24"/>
      <c r="E38" s="24"/>
      <c r="F38" s="24">
        <f>G38+H38</f>
        <v>3339300</v>
      </c>
      <c r="G38" s="24">
        <v>3339300</v>
      </c>
      <c r="H38" s="24"/>
      <c r="I38" s="24"/>
      <c r="J38" s="56">
        <v>3500000</v>
      </c>
      <c r="K38" s="32">
        <f t="shared" si="0"/>
        <v>0</v>
      </c>
      <c r="L38" s="26"/>
      <c r="M38" s="30">
        <f t="shared" si="1"/>
        <v>16390500</v>
      </c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2">
        <f>N38+O38+S38+T38+W38+X38</f>
        <v>0</v>
      </c>
      <c r="AA38" s="25"/>
    </row>
    <row r="39" spans="1:27" ht="18.75" x14ac:dyDescent="0.2">
      <c r="A39" s="39">
        <v>10204100000</v>
      </c>
      <c r="B39" s="16" t="s">
        <v>45</v>
      </c>
      <c r="C39" s="23"/>
      <c r="D39" s="23"/>
      <c r="E39" s="23"/>
      <c r="F39" s="24">
        <f>G39+H39</f>
        <v>20684700</v>
      </c>
      <c r="G39" s="23">
        <v>20684700</v>
      </c>
      <c r="H39" s="23"/>
      <c r="I39" s="23"/>
      <c r="J39" s="56">
        <v>15403500</v>
      </c>
      <c r="K39" s="32">
        <f t="shared" si="0"/>
        <v>0</v>
      </c>
      <c r="L39" s="26"/>
      <c r="M39" s="30">
        <f t="shared" si="1"/>
        <v>56772900</v>
      </c>
      <c r="N39" s="26"/>
      <c r="O39" s="26"/>
      <c r="P39" s="26"/>
      <c r="Q39" s="26"/>
      <c r="R39" s="26"/>
      <c r="S39" s="26">
        <v>504000</v>
      </c>
      <c r="T39" s="26"/>
      <c r="U39" s="26"/>
      <c r="V39" s="26"/>
      <c r="W39" s="26"/>
      <c r="X39" s="26"/>
      <c r="Y39" s="26"/>
      <c r="Z39" s="22">
        <f>N39+O39+S39+T39+W39+X39</f>
        <v>504000</v>
      </c>
      <c r="AA39" s="25"/>
    </row>
    <row r="40" spans="1:27" ht="18.75" x14ac:dyDescent="0.2">
      <c r="A40" s="39" t="s">
        <v>64</v>
      </c>
      <c r="B40" s="16" t="s">
        <v>46</v>
      </c>
      <c r="C40" s="23"/>
      <c r="D40" s="23"/>
      <c r="E40" s="23"/>
      <c r="F40" s="24"/>
      <c r="G40" s="23"/>
      <c r="H40" s="23"/>
      <c r="I40" s="23"/>
      <c r="J40" s="56"/>
      <c r="K40" s="32">
        <f t="shared" si="0"/>
        <v>0</v>
      </c>
      <c r="L40" s="26"/>
      <c r="M40" s="30">
        <f t="shared" si="1"/>
        <v>0</v>
      </c>
      <c r="N40" s="26">
        <v>35995100</v>
      </c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2">
        <f>N40+O40+S40+T40+W40+X40</f>
        <v>35995100</v>
      </c>
      <c r="AA40" s="25"/>
    </row>
    <row r="41" spans="1:27" ht="18.75" x14ac:dyDescent="0.2">
      <c r="A41" s="39" t="s">
        <v>61</v>
      </c>
      <c r="B41" s="16" t="s">
        <v>47</v>
      </c>
      <c r="C41" s="23">
        <v>950000</v>
      </c>
      <c r="D41" s="23">
        <v>1236370</v>
      </c>
      <c r="E41" s="23">
        <v>1039425</v>
      </c>
      <c r="F41" s="24">
        <f>G41+H41</f>
        <v>272400</v>
      </c>
      <c r="G41" s="23"/>
      <c r="H41" s="23">
        <v>272400</v>
      </c>
      <c r="I41" s="23">
        <v>77400</v>
      </c>
      <c r="J41" s="56"/>
      <c r="K41" s="32">
        <f t="shared" si="0"/>
        <v>0</v>
      </c>
      <c r="L41" s="26"/>
      <c r="M41" s="30">
        <f t="shared" si="1"/>
        <v>3847995</v>
      </c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>
        <f>Y41</f>
        <v>750000</v>
      </c>
      <c r="Y41" s="26">
        <v>750000</v>
      </c>
      <c r="Z41" s="22">
        <f>N41+O41+S41+T41+W41+X41</f>
        <v>750000</v>
      </c>
      <c r="AA41" s="25"/>
    </row>
    <row r="42" spans="1:27" ht="19.5" thickBot="1" x14ac:dyDescent="0.25">
      <c r="A42" s="40"/>
      <c r="B42" s="18" t="s">
        <v>59</v>
      </c>
      <c r="C42" s="42"/>
      <c r="D42" s="42"/>
      <c r="E42" s="42"/>
      <c r="F42" s="42"/>
      <c r="G42" s="42"/>
      <c r="H42" s="42"/>
      <c r="I42" s="42"/>
      <c r="J42" s="57"/>
      <c r="K42" s="60">
        <f t="shared" si="0"/>
        <v>0</v>
      </c>
      <c r="L42" s="26"/>
      <c r="M42" s="30">
        <f t="shared" si="1"/>
        <v>0</v>
      </c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22">
        <f>N42+O42+S42+T42+W42+X42</f>
        <v>0</v>
      </c>
      <c r="AA42" s="25"/>
    </row>
    <row r="43" spans="1:27" ht="16.5" customHeight="1" thickBot="1" x14ac:dyDescent="0.35">
      <c r="A43" s="44"/>
      <c r="B43" s="45" t="s">
        <v>48</v>
      </c>
      <c r="C43" s="46">
        <f t="shared" ref="C43:W43" si="2">SUM(C20:C41)</f>
        <v>9988800</v>
      </c>
      <c r="D43" s="46">
        <f t="shared" si="2"/>
        <v>1236370</v>
      </c>
      <c r="E43" s="46">
        <f t="shared" si="2"/>
        <v>1039425</v>
      </c>
      <c r="F43" s="46">
        <f t="shared" si="2"/>
        <v>26216600</v>
      </c>
      <c r="G43" s="46">
        <f t="shared" si="2"/>
        <v>25944200</v>
      </c>
      <c r="H43" s="46">
        <f t="shared" si="2"/>
        <v>272400</v>
      </c>
      <c r="I43" s="46">
        <f t="shared" si="2"/>
        <v>77400</v>
      </c>
      <c r="J43" s="58">
        <f t="shared" si="2"/>
        <v>20403500</v>
      </c>
      <c r="K43" s="61">
        <f t="shared" si="0"/>
        <v>1295400</v>
      </c>
      <c r="L43" s="59">
        <f>SUM(L20:L41)</f>
        <v>1295400</v>
      </c>
      <c r="M43" s="46">
        <f>SUM(M20:M41)</f>
        <v>86474095</v>
      </c>
      <c r="N43" s="46">
        <f t="shared" si="2"/>
        <v>35995100</v>
      </c>
      <c r="O43" s="46">
        <f t="shared" si="2"/>
        <v>175512</v>
      </c>
      <c r="P43" s="46">
        <f t="shared" si="2"/>
        <v>117012</v>
      </c>
      <c r="Q43" s="46">
        <f t="shared" si="2"/>
        <v>58500</v>
      </c>
      <c r="R43" s="46">
        <v>77400</v>
      </c>
      <c r="S43" s="46">
        <f t="shared" si="2"/>
        <v>504000</v>
      </c>
      <c r="T43" s="46">
        <f t="shared" si="2"/>
        <v>43510384</v>
      </c>
      <c r="U43" s="46">
        <f t="shared" si="2"/>
        <v>41180381</v>
      </c>
      <c r="V43" s="46">
        <f t="shared" si="2"/>
        <v>2330003</v>
      </c>
      <c r="W43" s="46">
        <f t="shared" si="2"/>
        <v>0</v>
      </c>
      <c r="X43" s="46">
        <f>SUM(X20:X42)</f>
        <v>750000</v>
      </c>
      <c r="Y43" s="46">
        <f>SUM(Y20:Y41)</f>
        <v>750000</v>
      </c>
      <c r="Z43" s="47">
        <f>N43+O43+S43+T43+W43+X43+R43</f>
        <v>81012396</v>
      </c>
      <c r="AA43" s="41">
        <f>SUM(AA20:AA41)</f>
        <v>0</v>
      </c>
    </row>
    <row r="44" spans="1:27" s="35" customFormat="1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7" s="36" customFormat="1" x14ac:dyDescent="0.2"/>
    <row r="46" spans="1:27" s="37" customFormat="1" ht="18.75" x14ac:dyDescent="0.3">
      <c r="E46" s="111" t="s">
        <v>68</v>
      </c>
      <c r="N46" s="111" t="s">
        <v>69</v>
      </c>
    </row>
  </sheetData>
  <mergeCells count="45">
    <mergeCell ref="J6:Q7"/>
    <mergeCell ref="X12:Y12"/>
    <mergeCell ref="N13:Y13"/>
    <mergeCell ref="X11:Y11"/>
    <mergeCell ref="N10:W10"/>
    <mergeCell ref="V2:Z2"/>
    <mergeCell ref="V3:Z3"/>
    <mergeCell ref="E14:E16"/>
    <mergeCell ref="N11:N12"/>
    <mergeCell ref="O11:W11"/>
    <mergeCell ref="V15:V16"/>
    <mergeCell ref="C10:M10"/>
    <mergeCell ref="F14:F16"/>
    <mergeCell ref="G14:H14"/>
    <mergeCell ref="A10:A18"/>
    <mergeCell ref="B10:B18"/>
    <mergeCell ref="M11:M16"/>
    <mergeCell ref="H15:H16"/>
    <mergeCell ref="G15:G16"/>
    <mergeCell ref="C11:J11"/>
    <mergeCell ref="C13:J13"/>
    <mergeCell ref="C17:M17"/>
    <mergeCell ref="C12:J12"/>
    <mergeCell ref="C14:C16"/>
    <mergeCell ref="J14:J16"/>
    <mergeCell ref="I14:I16"/>
    <mergeCell ref="K12:L12"/>
    <mergeCell ref="K14:K16"/>
    <mergeCell ref="L15:L16"/>
    <mergeCell ref="D14:D16"/>
    <mergeCell ref="Z11:Z18"/>
    <mergeCell ref="O12:W12"/>
    <mergeCell ref="N17:Y17"/>
    <mergeCell ref="X14:X16"/>
    <mergeCell ref="Y15:Y16"/>
    <mergeCell ref="T15:T16"/>
    <mergeCell ref="U14:V14"/>
    <mergeCell ref="U15:U16"/>
    <mergeCell ref="W14:W16"/>
    <mergeCell ref="P15:Q15"/>
    <mergeCell ref="O14:O16"/>
    <mergeCell ref="R14:R16"/>
    <mergeCell ref="P14:Q14"/>
    <mergeCell ref="N14:N16"/>
    <mergeCell ref="S14:S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8" orientation="landscape" r:id="rId1"/>
  <rowBreaks count="1" manualBreakCount="1">
    <brk id="47" max="21" man="1"/>
  </rowBreaks>
  <colBreaks count="1" manualBreakCount="1">
    <brk id="26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pliok</cp:lastModifiedBy>
  <cp:lastPrinted>2020-02-11T15:25:43Z</cp:lastPrinted>
  <dcterms:created xsi:type="dcterms:W3CDTF">2019-12-03T08:34:58Z</dcterms:created>
  <dcterms:modified xsi:type="dcterms:W3CDTF">2020-02-13T13:04:08Z</dcterms:modified>
</cp:coreProperties>
</file>